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0" i="4" s="1"/>
  <c r="D37" i="5" s="1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L29" i="5" s="1"/>
  <c r="O520" i="3"/>
  <c r="P520" i="3"/>
  <c r="P526" i="3" s="1"/>
  <c r="N29" i="5" s="1"/>
  <c r="R520" i="3"/>
  <c r="R526" i="3" s="1"/>
  <c r="P29" i="5" s="1"/>
  <c r="H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K70" i="2"/>
  <c r="I5" i="5" s="1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G14" i="5" s="1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J9" i="5" s="1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K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<sst xmlns="http://schemas.openxmlformats.org/spreadsheetml/2006/main" count="3362" uniqueCount="968">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</sst>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1422805.8117203435</v>
      </c>
      <c r="G4" s="17">
        <f t="shared" si="0"/>
        <v>232904.88902116159</v>
      </c>
      <c r="H4" s="17">
        <f t="shared" si="0"/>
        <v>1014.2749019044592</v>
      </c>
      <c r="I4" s="17">
        <f t="shared" si="0"/>
        <v>779.99862170362303</v>
      </c>
      <c r="J4" s="17">
        <f t="shared" si="0"/>
        <v>8718.5828586112057</v>
      </c>
      <c r="K4" s="17">
        <f t="shared" si="0"/>
        <v>73787.618217216514</v>
      </c>
      <c r="L4" s="17">
        <f t="shared" si="0"/>
        <v>1094.6946695379247</v>
      </c>
      <c r="M4" s="17">
        <f t="shared" si="0"/>
        <v>0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1367361.2437627199</v>
      </c>
      <c r="G5" s="23">
        <v>221062.5107340104</v>
      </c>
      <c r="H5" s="23">
        <v>864.18445181617187</v>
      </c>
      <c r="I5" s="23">
        <v>690.34434426881433</v>
      </c>
      <c r="J5" s="23">
        <v>7039.0396502903359</v>
      </c>
      <c r="K5" s="23">
        <v>69585.879415314674</v>
      </c>
      <c r="L5" s="23">
        <v>956.18426013646183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33352</v>
      </c>
      <c r="G6" s="23">
        <v>7664</v>
      </c>
      <c r="H6" s="23">
        <v>80.615299619472808</v>
      </c>
      <c r="I6" s="23">
        <v>29.441189452808658</v>
      </c>
      <c r="J6" s="23">
        <v>1115.2530942654612</v>
      </c>
      <c r="K6" s="23">
        <v>2689.8456901523773</v>
      </c>
      <c r="L6" s="23">
        <v>126.59376174946293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170.26805375999999</v>
      </c>
      <c r="G7" s="23">
        <v>21.548277999999993</v>
      </c>
      <c r="H7" s="23">
        <v>1.1401878599999999</v>
      </c>
      <c r="I7" s="23">
        <v>0.68401703199999997</v>
      </c>
      <c r="J7" s="23">
        <v>26.845111000000003</v>
      </c>
      <c r="K7" s="23">
        <v>9.8056155960000009</v>
      </c>
      <c r="L7" s="23">
        <v>9.6294262000000019E-2</v>
      </c>
      <c r="M7" s="23"/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331.55125908311595</v>
      </c>
      <c r="G8" s="23">
        <v>998.68496607985026</v>
      </c>
      <c r="H8" s="23">
        <v>0.515227294</v>
      </c>
      <c r="I8" s="23">
        <v>8.1351678000000014</v>
      </c>
      <c r="J8" s="23">
        <v>4.0404666739999993</v>
      </c>
      <c r="K8" s="23">
        <v>200.93864465999999</v>
      </c>
      <c r="L8" s="23">
        <v>1.6270335599999999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21590.748644780306</v>
      </c>
      <c r="G9" s="23">
        <v>3158.1450430713162</v>
      </c>
      <c r="H9" s="23">
        <v>67.819735314814508</v>
      </c>
      <c r="I9" s="23">
        <v>51.39390315</v>
      </c>
      <c r="J9" s="23">
        <v>533.40453638140889</v>
      </c>
      <c r="K9" s="23">
        <v>1301.1488514934763</v>
      </c>
      <c r="L9" s="23">
        <v>10.19331983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3.3966000000000003E-2</v>
      </c>
      <c r="G11" s="17">
        <f t="shared" si="1"/>
        <v>4.5288009999999996</v>
      </c>
      <c r="H11" s="17">
        <f t="shared" si="1"/>
        <v>0.22644</v>
      </c>
      <c r="I11" s="17">
        <f t="shared" si="1"/>
        <v>0.11322</v>
      </c>
      <c r="J11" s="17">
        <f t="shared" si="1"/>
        <v>3.396601</v>
      </c>
      <c r="K11" s="17">
        <f t="shared" si="1"/>
        <v>6.394056</v>
      </c>
      <c r="L11" s="17">
        <f t="shared" si="1"/>
        <v>0.11322</v>
      </c>
      <c r="M11" s="17">
        <f t="shared" si="1"/>
        <v>0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3.3966000000000003E-2</v>
      </c>
      <c r="G14" s="23">
        <v>4.5288009999999996</v>
      </c>
      <c r="H14" s="23">
        <v>0.22644</v>
      </c>
      <c r="I14" s="23">
        <v>0.11322</v>
      </c>
      <c r="J14" s="23">
        <v>3.396601</v>
      </c>
      <c r="K14" s="23">
        <v>6.394056</v>
      </c>
      <c r="L14" s="23">
        <v>0.11322</v>
      </c>
      <c r="M14" s="23"/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145084.75</v>
      </c>
      <c r="G18" s="17">
        <f t="shared" si="2"/>
        <v>20311.762831731161</v>
      </c>
      <c r="H18" s="17">
        <f t="shared" si="2"/>
        <v>369.28745417442173</v>
      </c>
      <c r="I18" s="17">
        <f t="shared" si="2"/>
        <v>319.94659893273138</v>
      </c>
      <c r="J18" s="17">
        <f t="shared" si="2"/>
        <v>2035.2250934693329</v>
      </c>
      <c r="K18" s="17">
        <f t="shared" si="2"/>
        <v>10372.692580033148</v>
      </c>
      <c r="L18" s="17">
        <f t="shared" si="2"/>
        <v>45.38571496088511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5579</v>
      </c>
      <c r="G19" s="23">
        <v>505.07557968097126</v>
      </c>
      <c r="H19" s="23">
        <v>8.2615293680826625</v>
      </c>
      <c r="I19" s="23">
        <v>10.653478167286702</v>
      </c>
      <c r="J19" s="23">
        <v>21.829758168118232</v>
      </c>
      <c r="K19" s="23">
        <v>276.50578592925365</v>
      </c>
      <c r="L19" s="23">
        <v>1.0653478239000056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47566.45</v>
      </c>
      <c r="G20" s="23">
        <v>6485.9086984831356</v>
      </c>
      <c r="H20" s="23">
        <v>116.03842158249839</v>
      </c>
      <c r="I20" s="23">
        <v>109.22373656667855</v>
      </c>
      <c r="J20" s="23">
        <v>602.53870945143808</v>
      </c>
      <c r="K20" s="23">
        <v>3320.3452915037101</v>
      </c>
      <c r="L20" s="23">
        <v>10.922373586184349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5599.8</v>
      </c>
      <c r="G21" s="23">
        <v>771.33129624780395</v>
      </c>
      <c r="H21" s="23">
        <v>15.519002590385252</v>
      </c>
      <c r="I21" s="23">
        <v>14.038025452994106</v>
      </c>
      <c r="J21" s="23">
        <v>54.569147879608408</v>
      </c>
      <c r="K21" s="23">
        <v>452.83324072307516</v>
      </c>
      <c r="L21" s="23">
        <v>1.4038025354176846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>
        <v>342</v>
      </c>
      <c r="G22" s="23">
        <v>402.36481248000001</v>
      </c>
      <c r="H22" s="23">
        <v>11.35407648</v>
      </c>
      <c r="I22" s="23">
        <v>7.0962978000000003</v>
      </c>
      <c r="J22" s="23">
        <v>171.73648124799999</v>
      </c>
      <c r="K22" s="23">
        <v>290.16577497599997</v>
      </c>
      <c r="L22" s="23">
        <v>0.70962977999999999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85997.5</v>
      </c>
      <c r="G24" s="23">
        <v>12147.08244483925</v>
      </c>
      <c r="H24" s="23">
        <v>218.11442415345542</v>
      </c>
      <c r="I24" s="23">
        <v>178.93506094577202</v>
      </c>
      <c r="J24" s="23">
        <v>1184.5509967221683</v>
      </c>
      <c r="K24" s="23">
        <v>6032.8424869011096</v>
      </c>
      <c r="L24" s="23">
        <v>31.284561235383073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5668.7690328730441</v>
      </c>
      <c r="G26" s="17">
        <f t="shared" si="3"/>
        <v>3656.5742907650983</v>
      </c>
      <c r="H26" s="17">
        <f t="shared" si="3"/>
        <v>230.22589013807965</v>
      </c>
      <c r="I26" s="17">
        <f t="shared" si="3"/>
        <v>14.175396030000002</v>
      </c>
      <c r="J26" s="17">
        <f t="shared" si="3"/>
        <v>2641.9908904490158</v>
      </c>
      <c r="K26" s="17">
        <f t="shared" si="3"/>
        <v>1462.932804</v>
      </c>
      <c r="L26" s="17">
        <f t="shared" si="3"/>
        <v>4.0045202029999993</v>
      </c>
      <c r="M26" s="17">
        <f t="shared" si="3"/>
        <v>76.415999999999997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2392.2448010000016</v>
      </c>
      <c r="G29" s="23">
        <v>372.68640299999998</v>
      </c>
      <c r="H29" s="23">
        <v>37.439730999999995</v>
      </c>
      <c r="I29" s="23">
        <v>3.6562270000000003</v>
      </c>
      <c r="J29" s="23">
        <v>368.05523699999998</v>
      </c>
      <c r="K29" s="23">
        <v>212.15461600000003</v>
      </c>
      <c r="L29" s="23">
        <v>2.9526039999999991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3276.5242318730429</v>
      </c>
      <c r="G32" s="23">
        <v>3283.8878877650982</v>
      </c>
      <c r="H32" s="23">
        <v>192.78615913807965</v>
      </c>
      <c r="I32" s="23">
        <v>10.51916903</v>
      </c>
      <c r="J32" s="23">
        <v>2273.9356534490157</v>
      </c>
      <c r="K32" s="23">
        <v>1250.778188</v>
      </c>
      <c r="L32" s="23">
        <v>1.051916203</v>
      </c>
      <c r="M32" s="23">
        <v>76.415999999999997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1210.34512</v>
      </c>
      <c r="G35" s="17">
        <f t="shared" si="4"/>
        <v>2427.8490730000008</v>
      </c>
      <c r="H35" s="17">
        <f t="shared" si="4"/>
        <v>305.79328399999997</v>
      </c>
      <c r="I35" s="17">
        <f t="shared" si="4"/>
        <v>1225.5703080000005</v>
      </c>
      <c r="J35" s="17">
        <f t="shared" si="4"/>
        <v>591.07135999999991</v>
      </c>
      <c r="K35" s="17">
        <f t="shared" si="4"/>
        <v>393.6287440000001</v>
      </c>
      <c r="L35" s="17">
        <f t="shared" si="4"/>
        <v>3.1179089999999983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915.94472600000017</v>
      </c>
      <c r="G38" s="23">
        <v>185.17571600000005</v>
      </c>
      <c r="H38" s="23">
        <v>20.100949000000004</v>
      </c>
      <c r="I38" s="23">
        <v>1.2309089999999996</v>
      </c>
      <c r="J38" s="23">
        <v>205.88173799999993</v>
      </c>
      <c r="K38" s="23">
        <v>108.10526299999998</v>
      </c>
      <c r="L38" s="23">
        <v>1.6403559999999995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5.6255000000000006E-2</v>
      </c>
      <c r="H39" s="23">
        <v>1.8750000000000001E-3</v>
      </c>
      <c r="I39" s="23">
        <v>1.1739999999999999E-3</v>
      </c>
      <c r="J39" s="23">
        <v>5.6220000000000011E-3</v>
      </c>
      <c r="K39" s="23">
        <v>6.618700000000001E-2</v>
      </c>
      <c r="L39" s="23">
        <v>1.1799999999999997E-4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289.0007539999998</v>
      </c>
      <c r="G40" s="23">
        <v>2192.5457100000008</v>
      </c>
      <c r="H40" s="23">
        <v>283.31163799999996</v>
      </c>
      <c r="I40" s="23">
        <v>1223.9294810000004</v>
      </c>
      <c r="J40" s="23">
        <v>378.81073299999997</v>
      </c>
      <c r="K40" s="23">
        <v>266.0111960000001</v>
      </c>
      <c r="L40" s="23">
        <v>1.4251119999999988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5.3996399999999998</v>
      </c>
      <c r="G41" s="23">
        <v>50.071392000000003</v>
      </c>
      <c r="H41" s="23">
        <v>2.378822</v>
      </c>
      <c r="I41" s="23">
        <v>0.408744</v>
      </c>
      <c r="J41" s="23">
        <v>6.3732670000000002</v>
      </c>
      <c r="K41" s="23">
        <v>19.446097999999999</v>
      </c>
      <c r="L41" s="23">
        <v>5.2322999999999995E-2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1574769.7098392167</v>
      </c>
      <c r="G43" s="27">
        <f t="shared" ref="G43:P43" si="5">SUM(G35,G26,G18,G11,G4)</f>
        <v>259305.60401765787</v>
      </c>
      <c r="H43" s="27">
        <f t="shared" si="5"/>
        <v>1919.8079702169605</v>
      </c>
      <c r="I43" s="27">
        <f t="shared" si="5"/>
        <v>2339.8041446663547</v>
      </c>
      <c r="J43" s="27">
        <f t="shared" si="5"/>
        <v>13990.266803529554</v>
      </c>
      <c r="K43" s="27">
        <f t="shared" si="5"/>
        <v>86023.266401249653</v>
      </c>
      <c r="L43" s="27">
        <f t="shared" si="5"/>
        <v>1147.3160337018098</v>
      </c>
      <c r="M43" s="27">
        <f t="shared" si="5"/>
        <v>76.415999999999997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9108.2688270000017</v>
      </c>
      <c r="G48" s="17">
        <f t="shared" si="7"/>
        <v>5995.5788920000005</v>
      </c>
      <c r="H48" s="17">
        <f t="shared" si="7"/>
        <v>334.20500399999986</v>
      </c>
      <c r="I48" s="17">
        <f t="shared" si="7"/>
        <v>600.18736799999999</v>
      </c>
      <c r="J48" s="17">
        <f t="shared" si="7"/>
        <v>3058.6914739999997</v>
      </c>
      <c r="K48" s="17">
        <f t="shared" si="7"/>
        <v>4956.8602910000009</v>
      </c>
      <c r="L48" s="17">
        <f t="shared" si="7"/>
        <v>29.082040999999993</v>
      </c>
      <c r="M48" s="17">
        <f t="shared" si="7"/>
        <v>0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9100.3653460000023</v>
      </c>
      <c r="G51" s="23">
        <v>5923.7924550000007</v>
      </c>
      <c r="H51" s="23">
        <v>329.56362399999989</v>
      </c>
      <c r="I51" s="23">
        <v>588.85871299999997</v>
      </c>
      <c r="J51" s="23">
        <v>3049.1735669999998</v>
      </c>
      <c r="K51" s="23">
        <v>4941.3587060000009</v>
      </c>
      <c r="L51" s="23">
        <v>28.976515999999993</v>
      </c>
      <c r="M51" s="23"/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4.8608990000000007</v>
      </c>
      <c r="G52" s="23">
        <v>10.082805</v>
      </c>
      <c r="H52" s="23">
        <v>6.3540000000000013E-2</v>
      </c>
      <c r="I52" s="23">
        <v>1.1929810000000003</v>
      </c>
      <c r="J52" s="23">
        <v>0.40767000000000009</v>
      </c>
      <c r="K52" s="23">
        <v>9.7165880000000016</v>
      </c>
      <c r="L52" s="23">
        <v>6.5998999999999988E-2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3.042581999999999</v>
      </c>
      <c r="G53" s="23">
        <v>61.703632000000006</v>
      </c>
      <c r="H53" s="23">
        <v>4.5778400000000001</v>
      </c>
      <c r="I53" s="23">
        <v>10.135674000000002</v>
      </c>
      <c r="J53" s="23">
        <v>9.1102369999999997</v>
      </c>
      <c r="K53" s="23">
        <v>5.7849970000000006</v>
      </c>
      <c r="L53" s="23">
        <v>3.9525999999999992E-2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25132.999281000004</v>
      </c>
      <c r="G56" s="17">
        <f t="shared" si="8"/>
        <v>19340.070935</v>
      </c>
      <c r="H56" s="17">
        <f t="shared" si="8"/>
        <v>46106.086173999989</v>
      </c>
      <c r="I56" s="17">
        <f t="shared" si="8"/>
        <v>34024.512792000001</v>
      </c>
      <c r="J56" s="17">
        <f t="shared" si="8"/>
        <v>437472.11122700002</v>
      </c>
      <c r="K56" s="17">
        <f t="shared" si="8"/>
        <v>14350.502395999998</v>
      </c>
      <c r="L56" s="17">
        <f t="shared" si="8"/>
        <v>432.18636099999992</v>
      </c>
      <c r="M56" s="17">
        <f t="shared" si="8"/>
        <v>5619.6676919999991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24456.900787000002</v>
      </c>
      <c r="G58" s="23">
        <v>15929.380044</v>
      </c>
      <c r="H58" s="23">
        <v>12040.618490999999</v>
      </c>
      <c r="I58" s="23">
        <v>15585.462806999998</v>
      </c>
      <c r="J58" s="23">
        <v>191618.11123500002</v>
      </c>
      <c r="K58" s="23">
        <v>14350.502395999998</v>
      </c>
      <c r="L58" s="23">
        <v>186.33236199999993</v>
      </c>
      <c r="M58" s="23">
        <v>1656.880339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676.09849399999985</v>
      </c>
      <c r="G61" s="23">
        <v>3410.6908909999997</v>
      </c>
      <c r="H61" s="23">
        <v>34065.467682999988</v>
      </c>
      <c r="I61" s="23">
        <v>18439.049985000005</v>
      </c>
      <c r="J61" s="23">
        <v>245853.999992</v>
      </c>
      <c r="K61" s="23"/>
      <c r="L61" s="23">
        <v>245.85399900000002</v>
      </c>
      <c r="M61" s="23">
        <v>3962.7873529999993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1389.0551499999997</v>
      </c>
      <c r="G63" s="17">
        <f t="shared" si="9"/>
        <v>15420.181172999997</v>
      </c>
      <c r="H63" s="17">
        <f t="shared" si="9"/>
        <v>840.52355399999999</v>
      </c>
      <c r="I63" s="17">
        <f t="shared" si="9"/>
        <v>221.16692000000003</v>
      </c>
      <c r="J63" s="17">
        <f t="shared" si="9"/>
        <v>2501.7717719999996</v>
      </c>
      <c r="K63" s="17">
        <f t="shared" si="9"/>
        <v>1673.0872039999997</v>
      </c>
      <c r="L63" s="17">
        <f t="shared" si="9"/>
        <v>12.621141</v>
      </c>
      <c r="M63" s="17">
        <f t="shared" si="9"/>
        <v>0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141.15127900000002</v>
      </c>
      <c r="G65" s="23">
        <v>169.95362700000007</v>
      </c>
      <c r="H65" s="23">
        <v>8.4976809999999983</v>
      </c>
      <c r="I65" s="23">
        <v>18.732954000000003</v>
      </c>
      <c r="J65" s="23">
        <v>92.307715999999985</v>
      </c>
      <c r="K65" s="23">
        <v>186.26202099999998</v>
      </c>
      <c r="L65" s="23">
        <v>0.47510199999999997</v>
      </c>
      <c r="M65" s="23"/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1247.9038709999998</v>
      </c>
      <c r="G67" s="23">
        <v>15250.227545999996</v>
      </c>
      <c r="H67" s="23">
        <v>832.02587300000005</v>
      </c>
      <c r="I67" s="23">
        <v>202.43396600000003</v>
      </c>
      <c r="J67" s="23">
        <v>2409.4640559999998</v>
      </c>
      <c r="K67" s="23">
        <v>1486.8251829999997</v>
      </c>
      <c r="L67" s="23">
        <v>12.146039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35630.323258000004</v>
      </c>
      <c r="G70" s="27">
        <f t="shared" ref="G70:P70" si="10">SUM(G63,G56,G48)</f>
        <v>40755.830999999998</v>
      </c>
      <c r="H70" s="27">
        <f t="shared" si="10"/>
        <v>47280.814731999992</v>
      </c>
      <c r="I70" s="27">
        <f t="shared" si="10"/>
        <v>34845.867080000004</v>
      </c>
      <c r="J70" s="27">
        <f t="shared" si="10"/>
        <v>443032.57447300002</v>
      </c>
      <c r="K70" s="27">
        <f t="shared" si="10"/>
        <v>20980.449890999997</v>
      </c>
      <c r="L70" s="27">
        <f t="shared" si="10"/>
        <v>473.88954299999995</v>
      </c>
      <c r="M70" s="27">
        <f t="shared" si="10"/>
        <v>5619.6676919999991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186591.90179248978</v>
      </c>
      <c r="G75" s="17">
        <f t="shared" si="12"/>
        <v>35894.388372409849</v>
      </c>
      <c r="H75" s="17">
        <f t="shared" si="12"/>
        <v>13086.823184699095</v>
      </c>
      <c r="I75" s="17">
        <f t="shared" si="12"/>
        <v>5620.7387292579388</v>
      </c>
      <c r="J75" s="17">
        <f t="shared" si="12"/>
        <v>37858.649207470327</v>
      </c>
      <c r="K75" s="17">
        <f t="shared" si="12"/>
        <v>24470.361203957142</v>
      </c>
      <c r="L75" s="17">
        <f t="shared" si="12"/>
        <v>372.20892452159029</v>
      </c>
      <c r="M75" s="17">
        <f t="shared" si="12"/>
        <v>1205.2132133385458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21964.578400062677</v>
      </c>
      <c r="G77" s="39">
        <v>5650.7320192644456</v>
      </c>
      <c r="H77" s="39">
        <v>194.40674812885055</v>
      </c>
      <c r="I77" s="39">
        <v>242.75895998444696</v>
      </c>
      <c r="J77" s="39">
        <v>2270.5709436318716</v>
      </c>
      <c r="K77" s="39">
        <v>3870.4432289374631</v>
      </c>
      <c r="L77" s="39">
        <v>56.021660500352525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152124.99662082709</v>
      </c>
      <c r="G78" s="39">
        <v>25598.338111625406</v>
      </c>
      <c r="H78" s="39">
        <v>12126.424634346244</v>
      </c>
      <c r="I78" s="39">
        <v>1678.2905742834923</v>
      </c>
      <c r="J78" s="39">
        <v>34271.588190166454</v>
      </c>
      <c r="K78" s="39">
        <v>18519.362307100677</v>
      </c>
      <c r="L78" s="39">
        <v>308.07969734223775</v>
      </c>
      <c r="M78" s="39">
        <v>1205.2132133385458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8510.8913830000001</v>
      </c>
      <c r="G79" s="39">
        <v>2816.4269077199988</v>
      </c>
      <c r="H79" s="39">
        <v>156.821243224</v>
      </c>
      <c r="I79" s="39">
        <v>37.010483389999997</v>
      </c>
      <c r="J79" s="39">
        <v>682.71165967200022</v>
      </c>
      <c r="K79" s="39">
        <v>1495.6824154789999</v>
      </c>
      <c r="L79" s="39">
        <v>5.6385816389999999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3991.4353885999994</v>
      </c>
      <c r="G80" s="39">
        <v>1828.8913338</v>
      </c>
      <c r="H80" s="39">
        <v>609.1705589999998</v>
      </c>
      <c r="I80" s="39">
        <v>3662.6787115999991</v>
      </c>
      <c r="J80" s="39">
        <v>633.778414</v>
      </c>
      <c r="K80" s="39">
        <v>584.87325244000033</v>
      </c>
      <c r="L80" s="39">
        <v>2.4689850400000002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2652.0354070955595</v>
      </c>
      <c r="G83" s="17">
        <f t="shared" si="13"/>
        <v>2608.69040688724</v>
      </c>
      <c r="H83" s="17">
        <f t="shared" si="13"/>
        <v>6.9290803887591217</v>
      </c>
      <c r="I83" s="17">
        <f t="shared" si="13"/>
        <v>33.154300421359238</v>
      </c>
      <c r="J83" s="17">
        <f t="shared" si="13"/>
        <v>195.98868635389684</v>
      </c>
      <c r="K83" s="17">
        <f t="shared" si="13"/>
        <v>2572.3862445492646</v>
      </c>
      <c r="L83" s="17">
        <f t="shared" si="13"/>
        <v>4.9154688287562358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635.05070963830212</v>
      </c>
      <c r="G84" s="39">
        <v>98.93666254</v>
      </c>
      <c r="H84" s="39">
        <v>3.2330000000000001</v>
      </c>
      <c r="I84" s="39">
        <v>11.622732559999999</v>
      </c>
      <c r="J84" s="39">
        <v>166.41169544000002</v>
      </c>
      <c r="K84" s="39">
        <v>2187.605</v>
      </c>
      <c r="L84" s="39">
        <v>1.162273256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2298.8830910000001</v>
      </c>
      <c r="H85" s="39"/>
      <c r="I85" s="39">
        <v>17.289753000000005</v>
      </c>
      <c r="J85" s="39"/>
      <c r="K85" s="39">
        <v>270.25731099999996</v>
      </c>
      <c r="L85" s="39">
        <v>2.929052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2016.9846974572574</v>
      </c>
      <c r="G86" s="39">
        <v>210.87065334724008</v>
      </c>
      <c r="H86" s="39">
        <v>3.6960803887591216</v>
      </c>
      <c r="I86" s="39">
        <v>4.241814861359237</v>
      </c>
      <c r="J86" s="39">
        <v>29.576990913896815</v>
      </c>
      <c r="K86" s="39">
        <v>114.5239335492648</v>
      </c>
      <c r="L86" s="39">
        <v>0.8241435727562354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96479.802972788297</v>
      </c>
      <c r="G88" s="17">
        <f t="shared" si="14"/>
        <v>98214.326870097779</v>
      </c>
      <c r="H88" s="17">
        <f t="shared" si="14"/>
        <v>1842.8551334452263</v>
      </c>
      <c r="I88" s="17">
        <f t="shared" si="14"/>
        <v>544.041014218177</v>
      </c>
      <c r="J88" s="17">
        <f t="shared" si="14"/>
        <v>180652.01500413546</v>
      </c>
      <c r="K88" s="17">
        <f t="shared" si="14"/>
        <v>16592.657830341901</v>
      </c>
      <c r="L88" s="17">
        <f t="shared" si="14"/>
        <v>141.15483278194839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5004.5093360000001</v>
      </c>
      <c r="G89" s="39">
        <v>4771.3999129999993</v>
      </c>
      <c r="H89" s="39"/>
      <c r="I89" s="39"/>
      <c r="J89" s="39">
        <v>119119.55399999999</v>
      </c>
      <c r="K89" s="39">
        <v>652.94399999999996</v>
      </c>
      <c r="L89" s="39">
        <v>8.8653279135956513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7036.9486541381875</v>
      </c>
      <c r="G90" s="39">
        <v>2870.7731372157259</v>
      </c>
      <c r="H90" s="39"/>
      <c r="I90" s="39">
        <v>36.264268649594307</v>
      </c>
      <c r="J90" s="39">
        <v>280.6368186673152</v>
      </c>
      <c r="K90" s="39">
        <v>1828.0301489999999</v>
      </c>
      <c r="L90" s="39">
        <v>4.9604624783320039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232.70282799999998</v>
      </c>
      <c r="G91" s="39">
        <v>72.934336000000016</v>
      </c>
      <c r="H91" s="39">
        <v>14.980925000000003</v>
      </c>
      <c r="I91" s="39">
        <v>11.831056999999999</v>
      </c>
      <c r="J91" s="39">
        <v>114.41066000000001</v>
      </c>
      <c r="K91" s="39">
        <v>136.14845900000003</v>
      </c>
      <c r="L91" s="39">
        <v>1.7643479999999994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1840.4703489999999</v>
      </c>
      <c r="G93" s="39"/>
      <c r="H93" s="39"/>
      <c r="I93" s="39">
        <v>0.42353200000000002</v>
      </c>
      <c r="J93" s="39"/>
      <c r="K93" s="39">
        <v>11.435886999999999</v>
      </c>
      <c r="L93" s="39">
        <v>8.2515000000000005E-2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1538.6551933755784</v>
      </c>
      <c r="G94" s="39">
        <v>1054.6510355944135</v>
      </c>
      <c r="H94" s="39"/>
      <c r="I94" s="39">
        <v>3.0095251770898561</v>
      </c>
      <c r="J94" s="39"/>
      <c r="K94" s="39">
        <v>72.793387513314798</v>
      </c>
      <c r="L94" s="39">
        <v>0.50688002538424315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510.43891698081268</v>
      </c>
      <c r="G95" s="39">
        <v>10.229999998823573</v>
      </c>
      <c r="H95" s="39"/>
      <c r="I95" s="39">
        <v>1.8637879995285032</v>
      </c>
      <c r="J95" s="39"/>
      <c r="K95" s="39">
        <v>35.474973059892243</v>
      </c>
      <c r="L95" s="39">
        <v>0.33299610121351653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183.000001</v>
      </c>
      <c r="G96" s="39">
        <v>22.5</v>
      </c>
      <c r="H96" s="39"/>
      <c r="I96" s="39">
        <v>3.607078</v>
      </c>
      <c r="J96" s="39"/>
      <c r="K96" s="39">
        <v>39.125713000000005</v>
      </c>
      <c r="L96" s="39">
        <v>0.54048300000000005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36.571589000000003</v>
      </c>
      <c r="G97" s="39">
        <v>11.8932</v>
      </c>
      <c r="H97" s="39"/>
      <c r="I97" s="39">
        <v>1.2803359999999999</v>
      </c>
      <c r="J97" s="39">
        <v>139.44776899999999</v>
      </c>
      <c r="K97" s="39">
        <v>19.824681999999999</v>
      </c>
      <c r="L97" s="39">
        <v>0.194526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2.75027</v>
      </c>
      <c r="G98" s="39">
        <v>39.854500000000009</v>
      </c>
      <c r="H98" s="39"/>
      <c r="I98" s="39">
        <v>0.65427200000000008</v>
      </c>
      <c r="J98" s="39"/>
      <c r="K98" s="39">
        <v>31.932335999999996</v>
      </c>
      <c r="L98" s="39">
        <v>8.1782999999999995E-2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14810.297585</v>
      </c>
      <c r="G99" s="39">
        <v>69074.261096999995</v>
      </c>
      <c r="H99" s="39">
        <v>1202.8357249999999</v>
      </c>
      <c r="I99" s="39">
        <v>191.959307</v>
      </c>
      <c r="J99" s="39">
        <v>50147.338562000004</v>
      </c>
      <c r="K99" s="39">
        <v>7482.6814889999996</v>
      </c>
      <c r="L99" s="39">
        <v>74.684851000000009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9002.7773127504806</v>
      </c>
      <c r="G100" s="39">
        <v>2745.8966605699566</v>
      </c>
      <c r="H100" s="39">
        <v>1.22640012264E-2</v>
      </c>
      <c r="I100" s="39">
        <v>13.375079211964339</v>
      </c>
      <c r="J100" s="39">
        <v>3866.666113635788</v>
      </c>
      <c r="K100" s="39">
        <v>749.45326463751735</v>
      </c>
      <c r="L100" s="39">
        <v>4.6262378274229556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447.81000100000011</v>
      </c>
      <c r="G101" s="39">
        <v>900.67999699999984</v>
      </c>
      <c r="H101" s="39"/>
      <c r="I101" s="39"/>
      <c r="J101" s="39">
        <v>5059.9999990000015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3877.8120429999999</v>
      </c>
      <c r="G102" s="39">
        <v>1963.7475300000001</v>
      </c>
      <c r="H102" s="39"/>
      <c r="I102" s="39">
        <v>9.3930699999999998</v>
      </c>
      <c r="J102" s="39">
        <v>4.1084540000000001</v>
      </c>
      <c r="K102" s="39">
        <v>298.85293899999999</v>
      </c>
      <c r="L102" s="39">
        <v>1.6957789999999999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10540.892543999998</v>
      </c>
      <c r="G103" s="39">
        <v>5245.5262599999996</v>
      </c>
      <c r="H103" s="39"/>
      <c r="I103" s="39">
        <v>27.927909</v>
      </c>
      <c r="J103" s="39">
        <v>10.974429000000001</v>
      </c>
      <c r="K103" s="39">
        <v>856.17142800000011</v>
      </c>
      <c r="L103" s="39">
        <v>5.1456709999999992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8.2130899999999993</v>
      </c>
      <c r="G104" s="39">
        <v>60.032899999999998</v>
      </c>
      <c r="H104" s="39"/>
      <c r="I104" s="39">
        <v>0.59496400000000005</v>
      </c>
      <c r="J104" s="39">
        <v>19.335750000000001</v>
      </c>
      <c r="K104" s="39">
        <v>33.600353999999996</v>
      </c>
      <c r="L104" s="39">
        <v>5.9496E-2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980.80359999999996</v>
      </c>
      <c r="G105" s="39">
        <v>1466.201298</v>
      </c>
      <c r="H105" s="39"/>
      <c r="I105" s="39">
        <v>7.0142019999999992</v>
      </c>
      <c r="J105" s="39">
        <v>3.0675120000000002</v>
      </c>
      <c r="K105" s="39">
        <v>364.36895399999997</v>
      </c>
      <c r="L105" s="39">
        <v>0.80494500000000002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42.206960000000002</v>
      </c>
      <c r="G106" s="39">
        <v>9.6886399999999995</v>
      </c>
      <c r="H106" s="39"/>
      <c r="I106" s="39">
        <v>0.832426</v>
      </c>
      <c r="J106" s="39">
        <v>4.6689600000000002</v>
      </c>
      <c r="K106" s="39">
        <v>10.383920999999999</v>
      </c>
      <c r="L106" s="39">
        <v>0.123251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30374.496460000002</v>
      </c>
      <c r="G107" s="39">
        <v>5139.0223360000018</v>
      </c>
      <c r="H107" s="39">
        <v>494.0921619999998</v>
      </c>
      <c r="I107" s="39">
        <v>196.10214899999997</v>
      </c>
      <c r="J107" s="39">
        <v>1500.632249</v>
      </c>
      <c r="K107" s="39">
        <v>2304.6127279999996</v>
      </c>
      <c r="L107" s="39">
        <v>31.260013999999995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2781.9977830000003</v>
      </c>
      <c r="G108" s="39">
        <v>1670.828074</v>
      </c>
      <c r="H108" s="39">
        <v>126.26688800000001</v>
      </c>
      <c r="I108" s="39">
        <v>27.661074999999997</v>
      </c>
      <c r="J108" s="39">
        <v>234.55487199999999</v>
      </c>
      <c r="K108" s="39">
        <v>1372.7023089999998</v>
      </c>
      <c r="L108" s="39">
        <v>3.3969460000000002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479.82196500000009</v>
      </c>
      <c r="G109" s="39">
        <v>71.864883999999989</v>
      </c>
      <c r="H109" s="39">
        <v>1.9246350000000003</v>
      </c>
      <c r="I109" s="39">
        <v>1.2992540000000004</v>
      </c>
      <c r="J109" s="39">
        <v>8.1821809999999999</v>
      </c>
      <c r="K109" s="39">
        <v>40.008834</v>
      </c>
      <c r="L109" s="39">
        <v>0.23877599999999996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4067</v>
      </c>
      <c r="G110" s="39">
        <v>843.01937995886715</v>
      </c>
      <c r="H110" s="39"/>
      <c r="I110" s="39">
        <v>5.37050334</v>
      </c>
      <c r="J110" s="39">
        <v>120.4313400043534</v>
      </c>
      <c r="K110" s="39">
        <v>139.9585751457596</v>
      </c>
      <c r="L110" s="39">
        <v>1.074100668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2679.6264915432557</v>
      </c>
      <c r="G114" s="39">
        <v>169.32169175999999</v>
      </c>
      <c r="H114" s="39">
        <v>2.7425344439999999</v>
      </c>
      <c r="I114" s="39">
        <v>3.57721884</v>
      </c>
      <c r="J114" s="39">
        <v>18.005334827999999</v>
      </c>
      <c r="K114" s="39">
        <v>112.15344798541631</v>
      </c>
      <c r="L114" s="39">
        <v>0.71544376799999998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285723.74017237365</v>
      </c>
      <c r="G116" s="42">
        <f t="shared" ref="G116:P116" si="15">SUM(G88,G83,G75)</f>
        <v>136717.40564939487</v>
      </c>
      <c r="H116" s="42">
        <f t="shared" si="15"/>
        <v>14936.60739853308</v>
      </c>
      <c r="I116" s="42">
        <f t="shared" si="15"/>
        <v>6197.934043897475</v>
      </c>
      <c r="J116" s="42">
        <f t="shared" si="15"/>
        <v>218706.65289795969</v>
      </c>
      <c r="K116" s="42">
        <f t="shared" si="15"/>
        <v>43635.40527884831</v>
      </c>
      <c r="L116" s="42">
        <f t="shared" si="15"/>
        <v>518.27922613229498</v>
      </c>
      <c r="M116" s="42">
        <f t="shared" si="15"/>
        <v>1205.2132133385458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46397.674283899047</v>
      </c>
      <c r="G121" s="17">
        <f t="shared" si="17"/>
        <v>2189.4033429999999</v>
      </c>
      <c r="H121" s="17">
        <f t="shared" si="17"/>
        <v>1692.2477286830001</v>
      </c>
      <c r="I121" s="17">
        <f t="shared" si="17"/>
        <v>92.903785380000002</v>
      </c>
      <c r="J121" s="17">
        <f t="shared" si="17"/>
        <v>507.96105895130177</v>
      </c>
      <c r="K121" s="17">
        <f t="shared" si="17"/>
        <v>1541.165125876</v>
      </c>
      <c r="L121" s="17">
        <f t="shared" si="17"/>
        <v>0</v>
      </c>
      <c r="M121" s="17">
        <f t="shared" si="17"/>
        <v>6.9746937400000002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430.96482600000002</v>
      </c>
      <c r="G122" s="39"/>
      <c r="H122" s="39"/>
      <c r="I122" s="39">
        <v>92.903785380000002</v>
      </c>
      <c r="J122" s="39"/>
      <c r="K122" s="39">
        <v>121.38593824599999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17355.171457899047</v>
      </c>
      <c r="G123" s="39">
        <v>2189.4033429999999</v>
      </c>
      <c r="H123" s="39">
        <v>27.468939182999996</v>
      </c>
      <c r="I123" s="39"/>
      <c r="J123" s="39">
        <v>507.96105895130177</v>
      </c>
      <c r="K123" s="39">
        <v>1418.72318763</v>
      </c>
      <c r="L123" s="39"/>
      <c r="M123" s="39">
        <v>6.9746937400000002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28611.538</v>
      </c>
      <c r="G124" s="39"/>
      <c r="H124" s="39"/>
      <c r="I124" s="39"/>
      <c r="J124" s="39"/>
      <c r="K124" s="39">
        <v>1.056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1664.7787895000001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1086.6849841799999</v>
      </c>
      <c r="G128" s="17">
        <f t="shared" si="18"/>
        <v>985.91462432300011</v>
      </c>
      <c r="H128" s="17">
        <f t="shared" si="18"/>
        <v>1369.5538942969999</v>
      </c>
      <c r="I128" s="17">
        <f t="shared" si="18"/>
        <v>1029.9522773552856</v>
      </c>
      <c r="J128" s="17">
        <f t="shared" si="18"/>
        <v>99406.709119499996</v>
      </c>
      <c r="K128" s="17">
        <f t="shared" si="18"/>
        <v>1732.19924059</v>
      </c>
      <c r="L128" s="17">
        <f t="shared" si="18"/>
        <v>0</v>
      </c>
      <c r="M128" s="17">
        <f t="shared" si="18"/>
        <v>10.922399499999999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2.3616000000000001</v>
      </c>
      <c r="G129" s="39">
        <v>2.6568005000000001</v>
      </c>
      <c r="H129" s="39">
        <v>22.730400499999998</v>
      </c>
      <c r="I129" s="39">
        <v>0.29520049999999998</v>
      </c>
      <c r="J129" s="39">
        <v>1358.2151994999999</v>
      </c>
      <c r="K129" s="39">
        <v>16.20648065</v>
      </c>
      <c r="L129" s="39"/>
      <c r="M129" s="39">
        <v>10.922399499999999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223.04656650999999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69.212119180000002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578.48526399999992</v>
      </c>
      <c r="G134" s="39">
        <v>37.234823822999999</v>
      </c>
      <c r="H134" s="39">
        <v>21.956614797</v>
      </c>
      <c r="I134" s="39"/>
      <c r="J134" s="39">
        <v>85677.423920000001</v>
      </c>
      <c r="K134" s="39">
        <v>604.07789243000002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436.62600100000003</v>
      </c>
      <c r="G135" s="39">
        <v>946.02300000000014</v>
      </c>
      <c r="H135" s="39">
        <v>334.746602</v>
      </c>
      <c r="I135" s="39"/>
      <c r="J135" s="39">
        <v>12371.069999999998</v>
      </c>
      <c r="K135" s="39">
        <v>354.76530100000002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76.870362999999998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913.24991399999999</v>
      </c>
      <c r="I137" s="39">
        <v>1029.6570768552856</v>
      </c>
      <c r="J137" s="39"/>
      <c r="K137" s="39">
        <v>534.10299999999995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5329.0002469999999</v>
      </c>
      <c r="G140" s="17">
        <f t="shared" si="19"/>
        <v>357.94399999999996</v>
      </c>
      <c r="H140" s="17">
        <f t="shared" si="19"/>
        <v>0</v>
      </c>
      <c r="I140" s="17">
        <f t="shared" si="19"/>
        <v>149.1217320065</v>
      </c>
      <c r="J140" s="17">
        <f t="shared" si="19"/>
        <v>48197.7788</v>
      </c>
      <c r="K140" s="17">
        <f t="shared" si="19"/>
        <v>880.1740523454871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922266.07099444512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3240.4064370000001</v>
      </c>
      <c r="G141" s="39">
        <v>357.94399999999996</v>
      </c>
      <c r="H141" s="39"/>
      <c r="I141" s="39"/>
      <c r="J141" s="39">
        <v>42953.279999999999</v>
      </c>
      <c r="K141" s="39">
        <v>611.38300000000004</v>
      </c>
      <c r="L141" s="39"/>
      <c r="M141" s="39"/>
      <c r="N141" s="39"/>
      <c r="O141" s="39"/>
      <c r="P141" s="40">
        <v>922266.07099444512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149.1217320065</v>
      </c>
      <c r="J142" s="39">
        <v>5244.4987999999994</v>
      </c>
      <c r="K142" s="39">
        <v>185.39716455368705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158.834</v>
      </c>
      <c r="G143" s="39"/>
      <c r="H143" s="39"/>
      <c r="I143" s="39"/>
      <c r="J143" s="39"/>
      <c r="K143" s="39">
        <v>30.371424983000001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1929.75981</v>
      </c>
      <c r="G149" s="39"/>
      <c r="H149" s="39"/>
      <c r="I149" s="39"/>
      <c r="J149" s="39"/>
      <c r="K149" s="39">
        <v>53.0224628088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10180.676615488757</v>
      </c>
      <c r="G155" s="17">
        <f t="shared" si="21"/>
        <v>5992.2702786755999</v>
      </c>
      <c r="H155" s="17">
        <f t="shared" si="21"/>
        <v>66.439100300000007</v>
      </c>
      <c r="I155" s="17">
        <f t="shared" si="21"/>
        <v>5.6947807399999997</v>
      </c>
      <c r="J155" s="17">
        <f t="shared" si="21"/>
        <v>284.73899999999998</v>
      </c>
      <c r="K155" s="17">
        <f t="shared" si="21"/>
        <v>700.27814060192793</v>
      </c>
      <c r="L155" s="17">
        <f t="shared" si="21"/>
        <v>6870.2319497888993</v>
      </c>
      <c r="M155" s="17">
        <f t="shared" si="21"/>
        <v>2016.8681356974159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7720.4768208407568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4701.591835605599</v>
      </c>
      <c r="H157" s="39"/>
      <c r="I157" s="39"/>
      <c r="J157" s="39"/>
      <c r="K157" s="39"/>
      <c r="L157" s="39">
        <v>6870.2319497888993</v>
      </c>
      <c r="M157" s="39">
        <v>11.29332293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425.34312062192794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180.43723528851689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171.18440854681359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820.59880685751921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833.35436207456632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2251.0562246479999</v>
      </c>
      <c r="G164" s="39">
        <v>1284.9888950700001</v>
      </c>
      <c r="H164" s="39">
        <v>66.439100300000007</v>
      </c>
      <c r="I164" s="39">
        <v>5.6947807399999997</v>
      </c>
      <c r="J164" s="39">
        <v>284.73899999999998</v>
      </c>
      <c r="K164" s="39">
        <v>249.77746798000001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209.14357000000001</v>
      </c>
      <c r="G165" s="39">
        <v>5.6895480000000003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25.157551999999999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5849.9244870000002</v>
      </c>
      <c r="I173" s="17">
        <f t="shared" si="22"/>
        <v>3028.6910299999995</v>
      </c>
      <c r="J173" s="17">
        <f t="shared" si="22"/>
        <v>13.426</v>
      </c>
      <c r="K173" s="17">
        <f t="shared" si="22"/>
        <v>1546.7972212270479</v>
      </c>
      <c r="L173" s="17">
        <f t="shared" si="22"/>
        <v>489.64499999999998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592.43579999999997</v>
      </c>
      <c r="I174" s="39">
        <v>2962.1789999999996</v>
      </c>
      <c r="J174" s="39"/>
      <c r="K174" s="39">
        <v>1340.380135227048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427.81259900000003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884.96749999999997</v>
      </c>
      <c r="I177" s="39"/>
      <c r="J177" s="39"/>
      <c r="K177" s="39">
        <v>2.6607370000000001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1250.982606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378.15507000000002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66.144756000000001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1292.268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109.65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14.89752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39.092759999999998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209.85300000000001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290.94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123.99300000000001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0.30266799999999999</v>
      </c>
      <c r="I189" s="39">
        <v>48.797510000000003</v>
      </c>
      <c r="J189" s="39"/>
      <c r="K189" s="39">
        <v>21.619150000000001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0.107408</v>
      </c>
      <c r="I190" s="39"/>
      <c r="J190" s="39">
        <v>13.426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12.9496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56.958200000000005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98.414000000000001</v>
      </c>
      <c r="I193" s="39">
        <v>17.71452</v>
      </c>
      <c r="J193" s="39"/>
      <c r="K193" s="39">
        <v>98.414000000000001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83.723199000000008</v>
      </c>
      <c r="L199" s="39">
        <v>489.64499999999998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2376.904</v>
      </c>
      <c r="G204" s="17">
        <f t="shared" ref="G204:P204" si="24">SUM(G205:G226)</f>
        <v>1187.6020000000001</v>
      </c>
      <c r="H204" s="17">
        <f t="shared" si="24"/>
        <v>23429.037697</v>
      </c>
      <c r="I204" s="17">
        <f t="shared" si="24"/>
        <v>0</v>
      </c>
      <c r="J204" s="17">
        <f t="shared" si="24"/>
        <v>18190.166999000001</v>
      </c>
      <c r="K204" s="17">
        <f t="shared" si="24"/>
        <v>13346.871206162514</v>
      </c>
      <c r="L204" s="17">
        <f t="shared" si="24"/>
        <v>0</v>
      </c>
      <c r="M204" s="17">
        <f t="shared" si="24"/>
        <v>577.23840000000007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20.545051000000001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2267.1280000000002</v>
      </c>
      <c r="G206" s="39">
        <v>1132.7140000000002</v>
      </c>
      <c r="H206" s="39">
        <v>2617.2780000000002</v>
      </c>
      <c r="I206" s="39"/>
      <c r="J206" s="39">
        <v>6228.0369999999994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109.776</v>
      </c>
      <c r="G207" s="39">
        <v>54.887999999999998</v>
      </c>
      <c r="H207" s="39">
        <v>5.4888000000000003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3038.6452549999995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1574.7737970000001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912.86282499999993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3636.746693000001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10.400001000000003</v>
      </c>
      <c r="I213" s="39"/>
      <c r="J213" s="39">
        <v>0.75999900000000009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2668.3566729999993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10438.315285000001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20.990600000000001</v>
      </c>
      <c r="I216" s="39"/>
      <c r="J216" s="39"/>
      <c r="K216" s="39">
        <v>0.99605900000000003</v>
      </c>
      <c r="L216" s="39"/>
      <c r="M216" s="39">
        <v>52.548400000000001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1139.5680210595135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237.46036253800006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1046.8295345650001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11961.37</v>
      </c>
      <c r="K222" s="39">
        <v>483.7019439999998</v>
      </c>
      <c r="L222" s="39"/>
      <c r="M222" s="39">
        <v>524.69000000000005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8922.9500019999978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2927888.0013763998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2927888.0013763998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65370.940130567804</v>
      </c>
      <c r="G238" s="42">
        <f t="shared" ref="G238:P238" si="26">SUM(G228,G204,G173,G155,G140,G128,G121,G236)</f>
        <v>10713.134245998601</v>
      </c>
      <c r="H238" s="42">
        <f t="shared" si="26"/>
        <v>32407.20290728</v>
      </c>
      <c r="I238" s="42">
        <f t="shared" si="26"/>
        <v>4306.3636054817853</v>
      </c>
      <c r="J238" s="42">
        <f t="shared" si="26"/>
        <v>166600.7809774513</v>
      </c>
      <c r="K238" s="42">
        <f t="shared" si="26"/>
        <v>19747.484986802974</v>
      </c>
      <c r="L238" s="42">
        <f t="shared" si="26"/>
        <v>7359.8769497888989</v>
      </c>
      <c r="M238" s="42">
        <f t="shared" si="26"/>
        <v>2612.0036289374161</v>
      </c>
      <c r="N238" s="42">
        <f t="shared" si="26"/>
        <v>0</v>
      </c>
      <c r="O238" s="42">
        <f t="shared" si="26"/>
        <v>2927888.0013763998</v>
      </c>
      <c r="P238" s="43">
        <f t="shared" si="26"/>
        <v>922266.07099444512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57737.762026999997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109.05738700000001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57628.704639999996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1463.265640525208</v>
      </c>
      <c r="I248" s="17">
        <f t="shared" si="29"/>
        <v>1202.5910392208489</v>
      </c>
      <c r="J248" s="17">
        <f t="shared" si="29"/>
        <v>0</v>
      </c>
      <c r="K248" s="17">
        <f t="shared" si="29"/>
        <v>64.246513613973789</v>
      </c>
      <c r="L248" s="17">
        <f t="shared" si="29"/>
        <v>0.90616126238544004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19.729000001879999</v>
      </c>
      <c r="I249" s="39">
        <v>21.013731032580001</v>
      </c>
      <c r="J249" s="39"/>
      <c r="K249" s="39">
        <v>1.1215592416584037</v>
      </c>
      <c r="L249" s="39">
        <v>1.5818949038879999E-2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1443.5366405233281</v>
      </c>
      <c r="I250" s="39">
        <v>1181.5773081882689</v>
      </c>
      <c r="J250" s="39"/>
      <c r="K250" s="39">
        <v>63.124954372315386</v>
      </c>
      <c r="L250" s="39">
        <v>0.89034231334656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119.61875041</v>
      </c>
      <c r="I252" s="17">
        <f t="shared" si="30"/>
        <v>918.93809839631604</v>
      </c>
      <c r="J252" s="17">
        <f t="shared" si="30"/>
        <v>0</v>
      </c>
      <c r="K252" s="17">
        <f t="shared" si="30"/>
        <v>52.912563917041396</v>
      </c>
      <c r="L252" s="17">
        <f t="shared" si="30"/>
        <v>6.4594125221399998E-2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14.669648110000001</v>
      </c>
      <c r="I254" s="39">
        <v>359.81126098283602</v>
      </c>
      <c r="J254" s="39"/>
      <c r="K254" s="39">
        <v>6.4977739338434004</v>
      </c>
      <c r="L254" s="39">
        <v>7.9216099793999999E-3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104.94910230000001</v>
      </c>
      <c r="I255" s="39">
        <v>559.12683741347996</v>
      </c>
      <c r="J255" s="39"/>
      <c r="K255" s="39">
        <v>46.414789983197998</v>
      </c>
      <c r="L255" s="39">
        <v>5.6672515242000003E-2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14722.557710999999</v>
      </c>
      <c r="I257" s="17">
        <f t="shared" si="31"/>
        <v>40.536074999999997</v>
      </c>
      <c r="J257" s="17">
        <f t="shared" si="31"/>
        <v>0</v>
      </c>
      <c r="K257" s="17">
        <f t="shared" si="31"/>
        <v>3.6779999999999998E-3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14722.557710999999</v>
      </c>
      <c r="I258" s="39">
        <v>40.536074999999997</v>
      </c>
      <c r="J258" s="39"/>
      <c r="K258" s="39">
        <v>3.6779999999999998E-3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30296.932385535361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863.54068108041008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3222.5189094549551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26210.872794999996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1249.7381759062762</v>
      </c>
      <c r="I266" s="17">
        <f t="shared" si="33"/>
        <v>4996.3218709318135</v>
      </c>
      <c r="J266" s="17">
        <f t="shared" si="33"/>
        <v>0</v>
      </c>
      <c r="K266" s="17">
        <f t="shared" si="33"/>
        <v>4.7089099378590606E-2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286.17850290627609</v>
      </c>
      <c r="I267" s="39">
        <v>1307.5602299318125</v>
      </c>
      <c r="J267" s="39"/>
      <c r="K267" s="39">
        <v>1.2327099378590603E-2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963.55967300000009</v>
      </c>
      <c r="I268" s="39">
        <v>3688.7616410000005</v>
      </c>
      <c r="J268" s="39"/>
      <c r="K268" s="39">
        <v>3.4762000000000001E-2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47852.112663376844</v>
      </c>
      <c r="I272" s="42">
        <f t="shared" si="34"/>
        <v>64896.149110548977</v>
      </c>
      <c r="J272" s="42">
        <f t="shared" si="34"/>
        <v>0</v>
      </c>
      <c r="K272" s="42">
        <f t="shared" si="34"/>
        <v>117.20984463039377</v>
      </c>
      <c r="L272" s="42">
        <f t="shared" si="34"/>
        <v>0.97075538760683999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163940.01623499999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15917.420275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9463.9999970000008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42586.201731999987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12618.133847000001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561.92928200000006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4710.0000000000009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44105.88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30598.951102999999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3377.4999990000006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36998.787751999997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35285.112523999996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1713.6752279999998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39946.965852000001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3400.3513080000007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3815.7499979999998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10518.600006999995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1710.0000019999998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4413.9999989999978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5002.2599950000022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5735.1580010000016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312.42200099999997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1772.2649990000007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3266.1595420000003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134235.25080099996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31.305500000000002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3.2880000000000003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15822.555119000001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7145.1333309999991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14206.882300000005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127.52000100000001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1200.9633999999999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95215.111149999968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482.49200000000013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1930.9256159999993</v>
      </c>
      <c r="M326" s="17">
        <f t="shared" si="41"/>
        <v>66.412777999999975</v>
      </c>
      <c r="N326" s="17">
        <f t="shared" si="41"/>
        <v>74166.75190599999</v>
      </c>
      <c r="O326" s="18">
        <f t="shared" si="41"/>
        <v>0</v>
      </c>
      <c r="P326" s="19">
        <f t="shared" si="41"/>
        <v>0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1927.0483659999993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/>
      <c r="P328" s="24"/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66.412777999999975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/>
      <c r="P331" s="24"/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/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74166.75190599999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3.8772499999999996</v>
      </c>
      <c r="M334" s="23"/>
      <c r="N334" s="23"/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5.7753410000000001</v>
      </c>
      <c r="G336" s="17">
        <f t="shared" ref="G336:P336" si="42">SUM(G337:G339)</f>
        <v>36.299215000000011</v>
      </c>
      <c r="H336" s="17">
        <f t="shared" si="42"/>
        <v>96.267601000000013</v>
      </c>
      <c r="I336" s="17">
        <f t="shared" si="42"/>
        <v>0</v>
      </c>
      <c r="J336" s="17">
        <f t="shared" si="42"/>
        <v>1109.6124259999997</v>
      </c>
      <c r="K336" s="17">
        <f t="shared" si="42"/>
        <v>0</v>
      </c>
      <c r="L336" s="17">
        <f t="shared" si="42"/>
        <v>0</v>
      </c>
      <c r="M336" s="17">
        <f t="shared" si="42"/>
        <v>82.543504000000013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5.7753410000000001</v>
      </c>
      <c r="G337" s="23">
        <v>0.49721499999999991</v>
      </c>
      <c r="H337" s="23"/>
      <c r="I337" s="23"/>
      <c r="J337" s="23">
        <v>13.673421000000003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35.802000000000014</v>
      </c>
      <c r="H338" s="23">
        <v>96.267601000000013</v>
      </c>
      <c r="I338" s="23"/>
      <c r="J338" s="23">
        <v>1095.9390049999997</v>
      </c>
      <c r="K338" s="23"/>
      <c r="L338" s="23"/>
      <c r="M338" s="23">
        <v>82.543504000000013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5.7753410000000001</v>
      </c>
      <c r="G341" s="27">
        <f t="shared" ref="G341:P341" si="43">SUM(G326,G313,G294,G288,G277,G336)</f>
        <v>36.299215000000011</v>
      </c>
      <c r="H341" s="27">
        <f t="shared" si="43"/>
        <v>375217.28824099997</v>
      </c>
      <c r="I341" s="27">
        <f t="shared" si="43"/>
        <v>0</v>
      </c>
      <c r="J341" s="27">
        <f t="shared" si="43"/>
        <v>1109.6124259999997</v>
      </c>
      <c r="K341" s="27">
        <f t="shared" si="43"/>
        <v>0</v>
      </c>
      <c r="L341" s="27">
        <f t="shared" si="43"/>
        <v>1930.9256159999993</v>
      </c>
      <c r="M341" s="27">
        <f t="shared" si="43"/>
        <v>148.95628199999999</v>
      </c>
      <c r="N341" s="27">
        <f t="shared" si="43"/>
        <v>74166.75190599999</v>
      </c>
      <c r="O341" s="27">
        <f t="shared" si="43"/>
        <v>0</v>
      </c>
      <c r="P341" s="28">
        <f t="shared" si="43"/>
        <v>0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35504.101241000011</v>
      </c>
      <c r="G346" s="17">
        <f t="shared" si="45"/>
        <v>345701.19654600008</v>
      </c>
      <c r="H346" s="17">
        <f t="shared" si="45"/>
        <v>230372.31607900004</v>
      </c>
      <c r="I346" s="17">
        <f t="shared" si="45"/>
        <v>13571.390758999998</v>
      </c>
      <c r="J346" s="17">
        <f t="shared" si="45"/>
        <v>2002749.5848629996</v>
      </c>
      <c r="K346" s="17">
        <f t="shared" si="45"/>
        <v>34968.079189999989</v>
      </c>
      <c r="L346" s="17">
        <f t="shared" si="45"/>
        <v>990.64038000000005</v>
      </c>
      <c r="M346" s="17">
        <f t="shared" si="45"/>
        <v>291.42958299999998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12360.614719000007</v>
      </c>
      <c r="G347" s="23">
        <v>187933.26807400005</v>
      </c>
      <c r="H347" s="23">
        <v>39602.764657000007</v>
      </c>
      <c r="I347" s="23">
        <v>2373.0429199999994</v>
      </c>
      <c r="J347" s="23">
        <v>321539.8196680001</v>
      </c>
      <c r="K347" s="23">
        <v>12223.591479999995</v>
      </c>
      <c r="L347" s="23">
        <v>353.38653999999997</v>
      </c>
      <c r="M347" s="23">
        <v>126.13570099999997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4746.1554320000005</v>
      </c>
      <c r="G348" s="23">
        <v>58497.478683000023</v>
      </c>
      <c r="H348" s="23">
        <v>29051.353109</v>
      </c>
      <c r="I348" s="23">
        <v>1870.2794919999997</v>
      </c>
      <c r="J348" s="23">
        <v>230147.12155499996</v>
      </c>
      <c r="K348" s="23">
        <v>4847.4603040000011</v>
      </c>
      <c r="L348" s="23">
        <v>135.14735999999999</v>
      </c>
      <c r="M348" s="23">
        <v>48.149599999999992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18397.331090000003</v>
      </c>
      <c r="G349" s="23">
        <v>99270.44978900002</v>
      </c>
      <c r="H349" s="23">
        <v>161718.19831300003</v>
      </c>
      <c r="I349" s="23">
        <v>9328.0683469999985</v>
      </c>
      <c r="J349" s="23">
        <v>1451062.6436399994</v>
      </c>
      <c r="K349" s="23">
        <v>17897.027405999997</v>
      </c>
      <c r="L349" s="23">
        <v>502.10648000000003</v>
      </c>
      <c r="M349" s="23">
        <v>117.14428200000002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9583.6843289999997</v>
      </c>
      <c r="G351" s="17">
        <f t="shared" si="46"/>
        <v>40559.136693</v>
      </c>
      <c r="H351" s="17">
        <f t="shared" si="46"/>
        <v>10135.505361</v>
      </c>
      <c r="I351" s="17">
        <f t="shared" si="46"/>
        <v>588.86195500000008</v>
      </c>
      <c r="J351" s="17">
        <f t="shared" si="46"/>
        <v>131871.53749000002</v>
      </c>
      <c r="K351" s="17">
        <f t="shared" si="46"/>
        <v>5710.3800930000016</v>
      </c>
      <c r="L351" s="17">
        <f t="shared" si="46"/>
        <v>28.221297</v>
      </c>
      <c r="M351" s="17">
        <f t="shared" si="46"/>
        <v>22.027317000000004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4243.131042</v>
      </c>
      <c r="G352" s="23">
        <v>16584.997530999997</v>
      </c>
      <c r="H352" s="23">
        <v>1625.494074</v>
      </c>
      <c r="I352" s="23">
        <v>116.09574799999999</v>
      </c>
      <c r="J352" s="23">
        <v>41093.274710999998</v>
      </c>
      <c r="K352" s="23">
        <v>2455.7921320000005</v>
      </c>
      <c r="L352" s="23">
        <v>10.216558999999998</v>
      </c>
      <c r="M352" s="23">
        <v>9.6001670000000008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1253.5998489999999</v>
      </c>
      <c r="G353" s="23">
        <v>4676.9707330000019</v>
      </c>
      <c r="H353" s="23">
        <v>968.21729200000004</v>
      </c>
      <c r="I353" s="23">
        <v>85.904817000000008</v>
      </c>
      <c r="J353" s="23">
        <v>10088.664488999999</v>
      </c>
      <c r="K353" s="23">
        <v>751.61904299999992</v>
      </c>
      <c r="L353" s="23">
        <v>4.1289389999999999</v>
      </c>
      <c r="M353" s="23">
        <v>3.873879000000001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4086.9534380000005</v>
      </c>
      <c r="G354" s="23">
        <v>19297.168429000001</v>
      </c>
      <c r="H354" s="23">
        <v>7541.7939949999991</v>
      </c>
      <c r="I354" s="23">
        <v>386.86139000000014</v>
      </c>
      <c r="J354" s="23">
        <v>80689.598290000009</v>
      </c>
      <c r="K354" s="23">
        <v>2502.9689180000009</v>
      </c>
      <c r="L354" s="23">
        <v>13.875799000000001</v>
      </c>
      <c r="M354" s="23">
        <v>8.5532710000000005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28796.215124000009</v>
      </c>
      <c r="G356" s="17">
        <f t="shared" si="47"/>
        <v>203918.002568</v>
      </c>
      <c r="H356" s="17">
        <f t="shared" si="47"/>
        <v>13109.642633999998</v>
      </c>
      <c r="I356" s="17">
        <f t="shared" si="47"/>
        <v>1588.072917</v>
      </c>
      <c r="J356" s="17">
        <f t="shared" si="47"/>
        <v>47389.655918000004</v>
      </c>
      <c r="K356" s="17">
        <f t="shared" si="47"/>
        <v>15249.796878000001</v>
      </c>
      <c r="L356" s="17">
        <f t="shared" si="47"/>
        <v>610.98128599999995</v>
      </c>
      <c r="M356" s="17">
        <f t="shared" si="47"/>
        <v>63.817250999999992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18305.49284000001</v>
      </c>
      <c r="G357" s="23">
        <v>131527.890423</v>
      </c>
      <c r="H357" s="23">
        <v>6065.0254079999995</v>
      </c>
      <c r="I357" s="23">
        <v>939.96807999999999</v>
      </c>
      <c r="J357" s="23">
        <v>26884.149246000001</v>
      </c>
      <c r="K357" s="23">
        <v>9692.1335650000001</v>
      </c>
      <c r="L357" s="23">
        <v>421.81903399999993</v>
      </c>
      <c r="M357" s="23">
        <v>44.359443999999989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5821.8198120000006</v>
      </c>
      <c r="G358" s="23">
        <v>41145.935208999996</v>
      </c>
      <c r="H358" s="23">
        <v>2306.761755999999</v>
      </c>
      <c r="I358" s="23">
        <v>318.55287300000003</v>
      </c>
      <c r="J358" s="23">
        <v>8654.3696120000004</v>
      </c>
      <c r="K358" s="23">
        <v>3082.2892989999996</v>
      </c>
      <c r="L358" s="23">
        <v>126.24239400000005</v>
      </c>
      <c r="M358" s="23">
        <v>13.114201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4668.9024719999998</v>
      </c>
      <c r="G359" s="23">
        <v>31244.176935999996</v>
      </c>
      <c r="H359" s="23">
        <v>4737.8554700000004</v>
      </c>
      <c r="I359" s="23">
        <v>329.551964</v>
      </c>
      <c r="J359" s="23">
        <v>11851.137059999999</v>
      </c>
      <c r="K359" s="23">
        <v>2475.3740140000004</v>
      </c>
      <c r="L359" s="23">
        <v>62.919857999999998</v>
      </c>
      <c r="M359" s="23">
        <v>6.3436059999999985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124.541578</v>
      </c>
      <c r="G361" s="17">
        <v>111.714108</v>
      </c>
      <c r="H361" s="17">
        <v>16320.234777</v>
      </c>
      <c r="I361" s="17">
        <v>436.88197200000002</v>
      </c>
      <c r="J361" s="17">
        <v>29324.954313999999</v>
      </c>
      <c r="K361" s="17">
        <v>169.67957100000004</v>
      </c>
      <c r="L361" s="17">
        <v>1.9948960000000002</v>
      </c>
      <c r="M361" s="17">
        <v>1.9948960000000002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738.9587939999999</v>
      </c>
      <c r="G363" s="17">
        <f t="shared" si="48"/>
        <v>2683.990816</v>
      </c>
      <c r="H363" s="17">
        <f t="shared" si="48"/>
        <v>14162.040514000002</v>
      </c>
      <c r="I363" s="17">
        <f t="shared" si="48"/>
        <v>1637.7291410000003</v>
      </c>
      <c r="J363" s="17">
        <f t="shared" si="48"/>
        <v>172761.675399</v>
      </c>
      <c r="K363" s="17">
        <f t="shared" si="48"/>
        <v>970.22739399999978</v>
      </c>
      <c r="L363" s="17">
        <f t="shared" si="48"/>
        <v>16.379165000000008</v>
      </c>
      <c r="M363" s="17">
        <f t="shared" si="48"/>
        <v>16.379165000000008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181.156914</v>
      </c>
      <c r="G364" s="23">
        <v>1010.6804440000002</v>
      </c>
      <c r="H364" s="23">
        <v>1380.0991540000002</v>
      </c>
      <c r="I364" s="23">
        <v>345.10463199999998</v>
      </c>
      <c r="J364" s="23">
        <v>42863.292171000001</v>
      </c>
      <c r="K364" s="23">
        <v>237.81493499999999</v>
      </c>
      <c r="L364" s="23">
        <v>3.4515020000000005</v>
      </c>
      <c r="M364" s="23">
        <v>3.4515020000000005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57.346845999999992</v>
      </c>
      <c r="G365" s="23">
        <v>296.789784</v>
      </c>
      <c r="H365" s="23">
        <v>606.53149799999994</v>
      </c>
      <c r="I365" s="23">
        <v>149.98997799999998</v>
      </c>
      <c r="J365" s="23">
        <v>12656.614751999998</v>
      </c>
      <c r="K365" s="23">
        <v>75.30942499999999</v>
      </c>
      <c r="L365" s="23">
        <v>1.4999859999999998</v>
      </c>
      <c r="M365" s="23">
        <v>1.4999859999999998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500.45503399999996</v>
      </c>
      <c r="G366" s="23">
        <v>1376.5205879999999</v>
      </c>
      <c r="H366" s="23">
        <v>12175.409862000002</v>
      </c>
      <c r="I366" s="23">
        <v>1142.6345310000002</v>
      </c>
      <c r="J366" s="23">
        <v>117241.768476</v>
      </c>
      <c r="K366" s="23">
        <v>657.10303399999987</v>
      </c>
      <c r="L366" s="23">
        <v>11.427677000000006</v>
      </c>
      <c r="M366" s="23">
        <v>11.427677000000006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86922.173483999955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74747.501066000026</v>
      </c>
      <c r="G374" s="27">
        <f t="shared" ref="G374:P374" si="49">SUM(G372,G370,G368,G363,G361,G356,G351,G346)</f>
        <v>592974.04073100002</v>
      </c>
      <c r="H374" s="27">
        <f t="shared" si="49"/>
        <v>371021.91284900001</v>
      </c>
      <c r="I374" s="27">
        <f t="shared" si="49"/>
        <v>17822.936743999999</v>
      </c>
      <c r="J374" s="27">
        <f t="shared" si="49"/>
        <v>2384097.4079839997</v>
      </c>
      <c r="K374" s="27">
        <f t="shared" si="49"/>
        <v>57068.163125999992</v>
      </c>
      <c r="L374" s="27">
        <f t="shared" si="49"/>
        <v>1648.217024</v>
      </c>
      <c r="M374" s="27">
        <f t="shared" si="49"/>
        <v>395.64821199999994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347.73376100000002</v>
      </c>
      <c r="G379" s="17">
        <v>3861.8559310000001</v>
      </c>
      <c r="H379" s="17">
        <v>155.09059999999997</v>
      </c>
      <c r="I379" s="17">
        <v>17.744784999999997</v>
      </c>
      <c r="J379" s="17">
        <v>1215.6718269999999</v>
      </c>
      <c r="K379" s="17">
        <v>331.06777499999998</v>
      </c>
      <c r="L379" s="17">
        <v>8.9578590000000009</v>
      </c>
      <c r="M379" s="17">
        <v>0.41209199999999996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772.10695800000008</v>
      </c>
      <c r="G381" s="17">
        <f t="shared" si="51"/>
        <v>6743.067426999999</v>
      </c>
      <c r="H381" s="17">
        <f t="shared" si="51"/>
        <v>598.38289699999996</v>
      </c>
      <c r="I381" s="17">
        <f t="shared" si="51"/>
        <v>23.016503000000004</v>
      </c>
      <c r="J381" s="17">
        <f t="shared" si="51"/>
        <v>1376.9240809999999</v>
      </c>
      <c r="K381" s="17">
        <f t="shared" si="51"/>
        <v>410.98095300000006</v>
      </c>
      <c r="L381" s="17">
        <f t="shared" si="51"/>
        <v>3.0884240000000003</v>
      </c>
      <c r="M381" s="17">
        <f t="shared" si="51"/>
        <v>0.9007900000000002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46.007544999999993</v>
      </c>
      <c r="G382" s="23">
        <v>401.79921300000001</v>
      </c>
      <c r="H382" s="23">
        <v>35.655847000000001</v>
      </c>
      <c r="I382" s="23">
        <v>1.3714850000000001</v>
      </c>
      <c r="J382" s="23">
        <v>82.046788000000006</v>
      </c>
      <c r="K382" s="23">
        <v>24.489127000000011</v>
      </c>
      <c r="L382" s="23">
        <v>0.184031</v>
      </c>
      <c r="M382" s="23">
        <v>5.3674000000000006E-2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726.09941300000003</v>
      </c>
      <c r="G384" s="23">
        <v>6341.2682139999988</v>
      </c>
      <c r="H384" s="23">
        <v>562.72704999999996</v>
      </c>
      <c r="I384" s="23">
        <v>21.645018000000004</v>
      </c>
      <c r="J384" s="23">
        <v>1294.8772929999998</v>
      </c>
      <c r="K384" s="23">
        <v>386.49182600000006</v>
      </c>
      <c r="L384" s="23">
        <v>2.9043930000000002</v>
      </c>
      <c r="M384" s="23">
        <v>0.8471160000000002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299289.12397399999</v>
      </c>
      <c r="G392" s="17">
        <f t="shared" si="53"/>
        <v>424500.27120999998</v>
      </c>
      <c r="H392" s="17">
        <f t="shared" si="53"/>
        <v>11883.252166000002</v>
      </c>
      <c r="I392" s="17">
        <f t="shared" si="53"/>
        <v>1935.371633</v>
      </c>
      <c r="J392" s="17">
        <f t="shared" si="53"/>
        <v>25842.501405999996</v>
      </c>
      <c r="K392" s="17">
        <f t="shared" si="53"/>
        <v>20898.017822999998</v>
      </c>
      <c r="L392" s="17">
        <f t="shared" si="53"/>
        <v>552.96332299999995</v>
      </c>
      <c r="M392" s="17">
        <f t="shared" si="53"/>
        <v>46.154640000000008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44266.714771999999</v>
      </c>
      <c r="G393" s="23">
        <v>99415.141365000003</v>
      </c>
      <c r="H393" s="23">
        <v>3497.6684550000004</v>
      </c>
      <c r="I393" s="23">
        <v>529.38598100000002</v>
      </c>
      <c r="J393" s="23">
        <v>7304.0149709999996</v>
      </c>
      <c r="K393" s="23">
        <v>5657.0627929999991</v>
      </c>
      <c r="L393" s="23">
        <v>151.25313499999999</v>
      </c>
      <c r="M393" s="23">
        <v>12.444498000000003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5066.1740580000005</v>
      </c>
      <c r="G394" s="23">
        <v>46697.233614000004</v>
      </c>
      <c r="H394" s="23">
        <v>1651.0417919999993</v>
      </c>
      <c r="I394" s="23">
        <v>254.74412100000001</v>
      </c>
      <c r="J394" s="23">
        <v>3746.0559409999992</v>
      </c>
      <c r="K394" s="23">
        <v>2696.6484609999993</v>
      </c>
      <c r="L394" s="23">
        <v>72.784034000000005</v>
      </c>
      <c r="M394" s="23">
        <v>5.9105350000000012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249956.23514400001</v>
      </c>
      <c r="G395" s="23">
        <v>278387.89623099996</v>
      </c>
      <c r="H395" s="23">
        <v>6734.5419190000021</v>
      </c>
      <c r="I395" s="23">
        <v>1151.2415309999999</v>
      </c>
      <c r="J395" s="23">
        <v>14792.430493999998</v>
      </c>
      <c r="K395" s="23">
        <v>12544.306569</v>
      </c>
      <c r="L395" s="23">
        <v>328.926154</v>
      </c>
      <c r="M395" s="23">
        <v>27.799607000000002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2074.8442286328282</v>
      </c>
      <c r="G397" s="17">
        <f t="shared" si="54"/>
        <v>34319.689655053153</v>
      </c>
      <c r="H397" s="17">
        <f t="shared" si="54"/>
        <v>1047.0805993277263</v>
      </c>
      <c r="I397" s="17">
        <f t="shared" si="54"/>
        <v>67.485906687016382</v>
      </c>
      <c r="J397" s="17">
        <f t="shared" si="54"/>
        <v>18236.658422683915</v>
      </c>
      <c r="K397" s="17">
        <f t="shared" si="54"/>
        <v>7782.0954581415908</v>
      </c>
      <c r="L397" s="17">
        <f t="shared" si="54"/>
        <v>211.49888811083287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122.42033190652764</v>
      </c>
      <c r="G398" s="23">
        <v>1744.2764586494195</v>
      </c>
      <c r="H398" s="23">
        <v>153.79448088732482</v>
      </c>
      <c r="I398" s="23">
        <v>31.186932599548889</v>
      </c>
      <c r="J398" s="23">
        <v>1953.8167933104351</v>
      </c>
      <c r="K398" s="23">
        <v>458.9888181201311</v>
      </c>
      <c r="L398" s="23">
        <v>12.474773040199327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141.8653963846597</v>
      </c>
      <c r="G399" s="23">
        <v>2287.4777448635682</v>
      </c>
      <c r="H399" s="23">
        <v>199.27424222272793</v>
      </c>
      <c r="I399" s="23">
        <v>36.298974087467499</v>
      </c>
      <c r="J399" s="23">
        <v>1624.4572934470073</v>
      </c>
      <c r="K399" s="23">
        <v>534.2963718571358</v>
      </c>
      <c r="L399" s="23">
        <v>14.51958963543121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412.76259869324895</v>
      </c>
      <c r="G400" s="23">
        <v>6608.8745176019884</v>
      </c>
      <c r="H400" s="23">
        <v>231.85765287984438</v>
      </c>
      <c r="I400" s="23">
        <v>0</v>
      </c>
      <c r="J400" s="23">
        <v>9340.7516272018256</v>
      </c>
      <c r="K400" s="23">
        <v>1547.2142075466679</v>
      </c>
      <c r="L400" s="23">
        <v>42.062472906881574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1397.7959016483921</v>
      </c>
      <c r="G401" s="23">
        <v>23679.060933938174</v>
      </c>
      <c r="H401" s="23">
        <v>462.15422333782919</v>
      </c>
      <c r="I401" s="23">
        <v>0</v>
      </c>
      <c r="J401" s="23">
        <v>5317.6327087246455</v>
      </c>
      <c r="K401" s="23">
        <v>5241.5960606176559</v>
      </c>
      <c r="L401" s="23">
        <v>142.44205252832077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9189.8580009999969</v>
      </c>
      <c r="G403" s="17">
        <v>56531.583323999992</v>
      </c>
      <c r="H403" s="17">
        <v>10015.584495000001</v>
      </c>
      <c r="I403" s="17">
        <v>245.97657299999997</v>
      </c>
      <c r="J403" s="17">
        <v>27135.435532</v>
      </c>
      <c r="K403" s="17">
        <v>4839.9918780000007</v>
      </c>
      <c r="L403" s="17">
        <v>196.21708700000008</v>
      </c>
      <c r="M403" s="17">
        <v>10.960414000000002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97.226004000000046</v>
      </c>
      <c r="G405" s="17">
        <v>655.06363299999987</v>
      </c>
      <c r="H405" s="17">
        <v>1383.6747350000001</v>
      </c>
      <c r="I405" s="17">
        <v>99.983056999999988</v>
      </c>
      <c r="J405" s="17">
        <v>3748.0956689999989</v>
      </c>
      <c r="K405" s="17">
        <v>62.745052000000001</v>
      </c>
      <c r="L405" s="17">
        <v>1.9876690000000001</v>
      </c>
      <c r="M405" s="17">
        <v>0.12048200000000002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6692.1539939999975</v>
      </c>
      <c r="G407" s="17">
        <v>39084.588522999999</v>
      </c>
      <c r="H407" s="17">
        <v>7646.5265549999986</v>
      </c>
      <c r="I407" s="17">
        <v>187.92459900000006</v>
      </c>
      <c r="J407" s="17">
        <v>20713.073236999993</v>
      </c>
      <c r="K407" s="17">
        <v>3524.5344340000011</v>
      </c>
      <c r="L407" s="17">
        <v>143.51548700000006</v>
      </c>
      <c r="M407" s="17">
        <v>8.0038239999999998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318463.04692063277</v>
      </c>
      <c r="G413" s="27">
        <f t="shared" ref="G413:P413" si="55">SUM(G411,G409,G407,G405,G403,G397,G392,G386,G381,G379)</f>
        <v>565696.11970305315</v>
      </c>
      <c r="H413" s="27">
        <f t="shared" si="55"/>
        <v>32729.592047327726</v>
      </c>
      <c r="I413" s="27">
        <f t="shared" si="55"/>
        <v>2577.5030566870159</v>
      </c>
      <c r="J413" s="27">
        <f t="shared" si="55"/>
        <v>98268.360174683912</v>
      </c>
      <c r="K413" s="27">
        <f t="shared" si="55"/>
        <v>37849.43337314159</v>
      </c>
      <c r="L413" s="27">
        <f t="shared" si="55"/>
        <v>1118.2287371108332</v>
      </c>
      <c r="M413" s="27">
        <f t="shared" si="55"/>
        <v>66.552242000000007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13499.778762063961</v>
      </c>
      <c r="G418" s="17">
        <f t="shared" ref="G418:P418" si="57">SUM(G419:G427)</f>
        <v>3985.1972394000004</v>
      </c>
      <c r="H418" s="17">
        <f t="shared" si="57"/>
        <v>165.17621829999999</v>
      </c>
      <c r="I418" s="17">
        <f t="shared" si="57"/>
        <v>4.6177414528671612</v>
      </c>
      <c r="J418" s="17">
        <f t="shared" si="57"/>
        <v>1629.3672256</v>
      </c>
      <c r="K418" s="17">
        <f t="shared" si="57"/>
        <v>943.06280704999995</v>
      </c>
      <c r="L418" s="17">
        <f t="shared" si="57"/>
        <v>58.196058613323189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1148.9265820000001</v>
      </c>
      <c r="G419" s="23">
        <v>1216.60742</v>
      </c>
      <c r="H419" s="23">
        <v>13.518338400000001</v>
      </c>
      <c r="I419" s="23">
        <v>0.14066780000000001</v>
      </c>
      <c r="J419" s="23">
        <v>473.06929760000008</v>
      </c>
      <c r="K419" s="23">
        <v>232.88639079999999</v>
      </c>
      <c r="L419" s="23">
        <v>33.786009199999995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12062.5609104</v>
      </c>
      <c r="G421" s="23">
        <v>2687.9046644</v>
      </c>
      <c r="H421" s="23">
        <v>131.65484049999998</v>
      </c>
      <c r="I421" s="23"/>
      <c r="J421" s="23">
        <v>778.48079599999994</v>
      </c>
      <c r="K421" s="23">
        <v>180.30989025000002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220.91859866395984</v>
      </c>
      <c r="G422" s="23"/>
      <c r="H422" s="23"/>
      <c r="I422" s="23">
        <v>2.228994132867161</v>
      </c>
      <c r="J422" s="23"/>
      <c r="K422" s="23">
        <v>522.61699999999996</v>
      </c>
      <c r="L422" s="23">
        <v>0.22289941332320012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66.257356999999999</v>
      </c>
      <c r="G423" s="23">
        <v>57.871955</v>
      </c>
      <c r="H423" s="23">
        <v>11.131235399999998</v>
      </c>
      <c r="I423" s="23">
        <v>2.2480795200000001</v>
      </c>
      <c r="J423" s="23">
        <v>358.80612099999996</v>
      </c>
      <c r="K423" s="23"/>
      <c r="L423" s="23">
        <v>23.426708999999995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1.1153139999999999</v>
      </c>
      <c r="G425" s="23">
        <v>22.813200000000002</v>
      </c>
      <c r="H425" s="23">
        <v>8.8718039999999974</v>
      </c>
      <c r="I425" s="23"/>
      <c r="J425" s="23">
        <v>19.011010999999993</v>
      </c>
      <c r="K425" s="23">
        <v>7.2495259999999995</v>
      </c>
      <c r="L425" s="23">
        <v>0.76044099999999981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82.958023999999995</v>
      </c>
      <c r="G429" s="17">
        <f t="shared" si="58"/>
        <v>503.04438000000005</v>
      </c>
      <c r="H429" s="17">
        <f t="shared" si="58"/>
        <v>4996.2074990000001</v>
      </c>
      <c r="I429" s="17">
        <f t="shared" si="58"/>
        <v>252463.26717700003</v>
      </c>
      <c r="J429" s="17">
        <f t="shared" si="58"/>
        <v>7066.2872010000019</v>
      </c>
      <c r="K429" s="17">
        <f t="shared" si="58"/>
        <v>49.083061000000015</v>
      </c>
      <c r="L429" s="17">
        <f t="shared" si="58"/>
        <v>24.887404999999994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5.2962369999999996</v>
      </c>
      <c r="H430" s="35">
        <v>1966.7134169999999</v>
      </c>
      <c r="I430" s="35">
        <v>196671.34164600004</v>
      </c>
      <c r="J430" s="35">
        <v>97.813142999999997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82.958023999999995</v>
      </c>
      <c r="G431" s="23">
        <v>497.74814300000003</v>
      </c>
      <c r="H431" s="23">
        <v>3029.4940819999997</v>
      </c>
      <c r="I431" s="23">
        <v>55791.925530999986</v>
      </c>
      <c r="J431" s="23">
        <v>6968.4740580000016</v>
      </c>
      <c r="K431" s="23">
        <v>49.083061000000015</v>
      </c>
      <c r="L431" s="23">
        <v>24.887404999999994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1284.3737869999998</v>
      </c>
      <c r="G434" s="17">
        <v>33731.711593</v>
      </c>
      <c r="H434" s="17">
        <v>6759.8620430000001</v>
      </c>
      <c r="I434" s="17">
        <v>6944.8900909999993</v>
      </c>
      <c r="J434" s="17">
        <v>425060.125237</v>
      </c>
      <c r="K434" s="17"/>
      <c r="L434" s="17">
        <v>709.78622200000007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1.0640070000000001</v>
      </c>
      <c r="G436" s="17">
        <f t="shared" si="59"/>
        <v>7.7681990000000001</v>
      </c>
      <c r="H436" s="17">
        <f t="shared" si="59"/>
        <v>0.122406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1.0640070000000001</v>
      </c>
      <c r="G437" s="23">
        <v>7.7681990000000001</v>
      </c>
      <c r="H437" s="23">
        <v>0.122406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8.5663290000000014</v>
      </c>
      <c r="H440" s="17">
        <f t="shared" si="60"/>
        <v>1122.4734491049996</v>
      </c>
      <c r="I440" s="17">
        <f t="shared" si="60"/>
        <v>196256.49074237503</v>
      </c>
      <c r="J440" s="17">
        <f t="shared" si="60"/>
        <v>158.16305000000003</v>
      </c>
      <c r="K440" s="17">
        <f t="shared" si="60"/>
        <v>0</v>
      </c>
      <c r="L440" s="17">
        <f t="shared" si="60"/>
        <v>2905.6849280000001</v>
      </c>
      <c r="M440" s="17">
        <f t="shared" si="60"/>
        <v>8317.6982890000018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2.2480090000000001</v>
      </c>
      <c r="H441" s="23">
        <v>17.598092105000006</v>
      </c>
      <c r="I441" s="23">
        <v>63014.867579374986</v>
      </c>
      <c r="J441" s="23">
        <v>41.517149000000011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6.3183200000000008</v>
      </c>
      <c r="H442" s="23">
        <v>17.890285000000006</v>
      </c>
      <c r="I442" s="23">
        <v>128937.07232600002</v>
      </c>
      <c r="J442" s="23">
        <v>116.64590100000001</v>
      </c>
      <c r="K442" s="23"/>
      <c r="L442" s="23">
        <v>2741.9795800000002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1086.9850719999997</v>
      </c>
      <c r="I443" s="23">
        <v>1576.1283569999998</v>
      </c>
      <c r="J443" s="23"/>
      <c r="K443" s="23"/>
      <c r="L443" s="23"/>
      <c r="M443" s="23">
        <v>130.340924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2728.4224800000002</v>
      </c>
      <c r="J444" s="23"/>
      <c r="K444" s="23"/>
      <c r="L444" s="23">
        <v>163.70534800000001</v>
      </c>
      <c r="M444" s="23">
        <v>163.70534800000001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8023.6520170000022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14868.17458006396</v>
      </c>
      <c r="G449" s="27">
        <f t="shared" ref="G449:P449" si="61">SUM(G440,G436,G434,G429,G418)</f>
        <v>38236.287740400003</v>
      </c>
      <c r="H449" s="27">
        <f t="shared" si="61"/>
        <v>13043.841615404999</v>
      </c>
      <c r="I449" s="27">
        <f t="shared" si="61"/>
        <v>455669.26575182797</v>
      </c>
      <c r="J449" s="27">
        <f t="shared" si="61"/>
        <v>433913.9427136</v>
      </c>
      <c r="K449" s="27">
        <f t="shared" si="61"/>
        <v>992.14586804999999</v>
      </c>
      <c r="L449" s="27">
        <f t="shared" si="61"/>
        <v>3698.5546136133235</v>
      </c>
      <c r="M449" s="27">
        <f t="shared" si="61"/>
        <v>8317.6982890000018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67806.302433000004</v>
      </c>
      <c r="H454" s="17">
        <f t="shared" si="63"/>
        <v>32911.330933000012</v>
      </c>
      <c r="I454" s="17">
        <f t="shared" si="63"/>
        <v>14420.64524</v>
      </c>
      <c r="J454" s="17">
        <f t="shared" si="63"/>
        <v>0</v>
      </c>
      <c r="K454" s="17">
        <f t="shared" si="63"/>
        <v>454.92812900000013</v>
      </c>
      <c r="L454" s="17">
        <f t="shared" si="63"/>
        <v>19140.765119000003</v>
      </c>
      <c r="M454" s="17">
        <f t="shared" si="63"/>
        <v>246175.71433299998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9464.8860810000006</v>
      </c>
      <c r="H455" s="23"/>
      <c r="I455" s="23"/>
      <c r="J455" s="23"/>
      <c r="K455" s="23">
        <v>105.98127200000003</v>
      </c>
      <c r="L455" s="23">
        <v>6606.9944469999991</v>
      </c>
      <c r="M455" s="23">
        <v>20644.781187000004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43669.239388999995</v>
      </c>
      <c r="H456" s="23">
        <v>24598.15211000001</v>
      </c>
      <c r="I456" s="23"/>
      <c r="J456" s="23"/>
      <c r="K456" s="23">
        <v>290.80562100000009</v>
      </c>
      <c r="L456" s="23">
        <v>9678.1856430000043</v>
      </c>
      <c r="M456" s="23">
        <v>191037.54542399998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645.34137500000008</v>
      </c>
      <c r="H457" s="23"/>
      <c r="I457" s="23">
        <v>14420.64524</v>
      </c>
      <c r="J457" s="23"/>
      <c r="K457" s="23">
        <v>7.4887119999999996</v>
      </c>
      <c r="L457" s="23">
        <v>101.41328000000001</v>
      </c>
      <c r="M457" s="23">
        <v>1340.093539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2660.1516650000003</v>
      </c>
      <c r="H458" s="23"/>
      <c r="I458" s="23"/>
      <c r="J458" s="23"/>
      <c r="K458" s="23">
        <v>30.066105000000004</v>
      </c>
      <c r="L458" s="23">
        <v>614.02276600000016</v>
      </c>
      <c r="M458" s="23">
        <v>5645.1617310000001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11366.683922999999</v>
      </c>
      <c r="H459" s="23">
        <v>8313.1788230000002</v>
      </c>
      <c r="I459" s="23"/>
      <c r="J459" s="23"/>
      <c r="K459" s="23">
        <v>20.586418999999999</v>
      </c>
      <c r="L459" s="23">
        <v>2140.1489829999996</v>
      </c>
      <c r="M459" s="23">
        <v>27508.132451999994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2883.1703280000002</v>
      </c>
      <c r="G470" s="17">
        <f t="shared" si="65"/>
        <v>18207.352886000001</v>
      </c>
      <c r="H470" s="17">
        <f t="shared" si="65"/>
        <v>28280.453010000005</v>
      </c>
      <c r="I470" s="17">
        <f t="shared" si="65"/>
        <v>21159.250039000002</v>
      </c>
      <c r="J470" s="17">
        <f t="shared" si="65"/>
        <v>548741.74089499994</v>
      </c>
      <c r="K470" s="17">
        <f t="shared" si="65"/>
        <v>0</v>
      </c>
      <c r="L470" s="17">
        <f t="shared" si="65"/>
        <v>548.57315000000006</v>
      </c>
      <c r="M470" s="17">
        <f t="shared" si="65"/>
        <v>18808.222259000009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1447.1258159999998</v>
      </c>
      <c r="G471" s="23">
        <v>11601.548111</v>
      </c>
      <c r="H471" s="23">
        <v>26844.408498000004</v>
      </c>
      <c r="I471" s="23">
        <v>13404.609652000003</v>
      </c>
      <c r="J471" s="23">
        <v>357173.40246599994</v>
      </c>
      <c r="K471" s="23"/>
      <c r="L471" s="23">
        <v>347.52691800000002</v>
      </c>
      <c r="M471" s="23">
        <v>11915.208581000006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>
        <v>0.95178200000000013</v>
      </c>
      <c r="G472" s="23">
        <v>4.3781890000000008</v>
      </c>
      <c r="H472" s="23">
        <v>0.95178200000000013</v>
      </c>
      <c r="I472" s="23">
        <v>5.1396099999999993</v>
      </c>
      <c r="J472" s="23">
        <v>126.96746299999998</v>
      </c>
      <c r="K472" s="23"/>
      <c r="L472" s="23">
        <v>0.13324899999999998</v>
      </c>
      <c r="M472" s="23">
        <v>4.5685449999999985</v>
      </c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>
        <v>737.52548300000012</v>
      </c>
      <c r="G473" s="23">
        <v>3392.6172340000003</v>
      </c>
      <c r="H473" s="23">
        <v>737.52548300000012</v>
      </c>
      <c r="I473" s="23">
        <v>3982.6376269999996</v>
      </c>
      <c r="J473" s="23">
        <v>98385.899820000021</v>
      </c>
      <c r="K473" s="23"/>
      <c r="L473" s="23">
        <v>103.25356900000001</v>
      </c>
      <c r="M473" s="23">
        <v>3540.1223359999999</v>
      </c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>
        <v>27.418866999999999</v>
      </c>
      <c r="G474" s="23">
        <v>126.12678699999999</v>
      </c>
      <c r="H474" s="23">
        <v>27.418866999999999</v>
      </c>
      <c r="I474" s="23">
        <v>148.06188</v>
      </c>
      <c r="J474" s="23">
        <v>3657.6768110000003</v>
      </c>
      <c r="K474" s="23"/>
      <c r="L474" s="23">
        <v>3.8386420000000006</v>
      </c>
      <c r="M474" s="23">
        <v>131.61055899999999</v>
      </c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670.14837999999997</v>
      </c>
      <c r="G475" s="23">
        <v>3082.6825650000001</v>
      </c>
      <c r="H475" s="23">
        <v>670.14837999999997</v>
      </c>
      <c r="I475" s="23">
        <v>3618.8012700000004</v>
      </c>
      <c r="J475" s="23">
        <v>89397.794334999999</v>
      </c>
      <c r="K475" s="23"/>
      <c r="L475" s="23">
        <v>93.820772000000019</v>
      </c>
      <c r="M475" s="23">
        <v>3216.7122380000001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548098.44073299994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120377.27083700002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205493.13647300005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158053.59725999998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14572.672745000002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3683.5418680000012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1590.1243450000002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31052.175710000003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8516.5384600000016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4759.3830349999998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269162.65731400007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38275.692535000002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16735.655118999995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153689.93041300002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39048.116391000003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10565.173727000005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897.99295299999994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1089.6842260000001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1660.8069319999997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1068.2984589999999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3324.0693139999998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1999.5889559999996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807.64828899999986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83.516928000000007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83.516928000000007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6662.7392440000012</v>
      </c>
      <c r="H520" s="17">
        <f t="shared" si="70"/>
        <v>59261.751819999983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6412.8714669999981</v>
      </c>
      <c r="M520" s="17">
        <f t="shared" si="70"/>
        <v>212531.98605899999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6662.7392440000012</v>
      </c>
      <c r="H524" s="23">
        <v>59261.751819999983</v>
      </c>
      <c r="I524" s="23"/>
      <c r="J524" s="23"/>
      <c r="K524" s="23"/>
      <c r="L524" s="23">
        <v>6412.8714669999981</v>
      </c>
      <c r="M524" s="23">
        <v>212531.98605899999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2883.1703280000002</v>
      </c>
      <c r="G526" s="27">
        <f t="shared" ref="G526:P526" si="71">SUM(G520,G514,G497,G477,G470,G462,G454)</f>
        <v>92676.394563000009</v>
      </c>
      <c r="H526" s="27">
        <f t="shared" si="71"/>
        <v>120453.53576299999</v>
      </c>
      <c r="I526" s="27">
        <f t="shared" si="71"/>
        <v>852840.99332599994</v>
      </c>
      <c r="J526" s="27">
        <f t="shared" si="71"/>
        <v>548741.74089499994</v>
      </c>
      <c r="K526" s="27">
        <f t="shared" si="71"/>
        <v>538.44505700000013</v>
      </c>
      <c r="L526" s="27">
        <f t="shared" si="71"/>
        <v>26102.209736000001</v>
      </c>
      <c r="M526" s="27">
        <f t="shared" si="71"/>
        <v>477515.92265099997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2555.1268</v>
      </c>
      <c r="G557" s="17">
        <f t="shared" si="75"/>
        <v>12822.5177</v>
      </c>
      <c r="H557" s="17">
        <f t="shared" si="75"/>
        <v>33959.039199999999</v>
      </c>
      <c r="I557" s="17">
        <f t="shared" si="75"/>
        <v>6906.1956680000021</v>
      </c>
      <c r="J557" s="17">
        <f t="shared" si="75"/>
        <v>367734.00689999998</v>
      </c>
      <c r="K557" s="17">
        <f t="shared" si="75"/>
        <v>0</v>
      </c>
      <c r="L557" s="17">
        <f t="shared" si="75"/>
        <v>517.05788999999993</v>
      </c>
      <c r="M557" s="17">
        <f t="shared" si="75"/>
        <v>2875.0259000000001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1683.8450460000001</v>
      </c>
      <c r="G558" s="23">
        <v>8452.908370000001</v>
      </c>
      <c r="H558" s="23">
        <v>22399.371016999998</v>
      </c>
      <c r="I558" s="23">
        <v>4649.9627790000013</v>
      </c>
      <c r="J558" s="23">
        <v>242614.68030800001</v>
      </c>
      <c r="K558" s="23"/>
      <c r="L558" s="23">
        <v>354.23078799999996</v>
      </c>
      <c r="M558" s="23">
        <v>1893.691732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871.28175399999986</v>
      </c>
      <c r="G559" s="23">
        <v>4369.6093300000002</v>
      </c>
      <c r="H559" s="23">
        <v>11559.668182999998</v>
      </c>
      <c r="I559" s="23">
        <v>2256.2328890000003</v>
      </c>
      <c r="J559" s="23">
        <v>125119.32659199998</v>
      </c>
      <c r="K559" s="23"/>
      <c r="L559" s="23">
        <v>162.82710199999997</v>
      </c>
      <c r="M559" s="23">
        <v>981.33416799999998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1578.197185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1.9647776393927856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85.402132240348948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1490.8302751202582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2555.1268</v>
      </c>
      <c r="G653" s="27">
        <f t="shared" ref="G653:P653" si="87">SUM(G649,G651,G642,G635,G628,G612,G599,G595,G593,G588,G579,G568,G561,G557,G544,G531,G597)</f>
        <v>12822.5177</v>
      </c>
      <c r="H653" s="27">
        <f t="shared" si="87"/>
        <v>33959.039199999999</v>
      </c>
      <c r="I653" s="27">
        <f t="shared" si="87"/>
        <v>6906.1956680000021</v>
      </c>
      <c r="J653" s="27">
        <f t="shared" si="87"/>
        <v>367734.00689999998</v>
      </c>
      <c r="K653" s="27">
        <f t="shared" si="87"/>
        <v>0</v>
      </c>
      <c r="L653" s="27">
        <f t="shared" si="87"/>
        <v>2095.255075</v>
      </c>
      <c r="M653" s="27">
        <f t="shared" si="87"/>
        <v>2875.0259000000001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1992&amp;CTOTAL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4388.1337684329183</v>
      </c>
      <c r="G4" s="17">
        <f t="shared" si="0"/>
        <v>3354.7844497709575</v>
      </c>
      <c r="H4" s="17">
        <f t="shared" si="0"/>
        <v>10467.113084247934</v>
      </c>
      <c r="I4" s="17">
        <f t="shared" si="0"/>
        <v>8040.1579085066314</v>
      </c>
      <c r="J4" s="17">
        <f t="shared" si="0"/>
        <v>4493.9611463695601</v>
      </c>
      <c r="K4" s="17">
        <f t="shared" si="0"/>
        <v>112619.55174308905</v>
      </c>
      <c r="L4" s="17">
        <f t="shared" si="0"/>
        <v>5134.1116808892612</v>
      </c>
      <c r="M4" s="17">
        <f t="shared" si="0"/>
        <v>3528.4034227421903</v>
      </c>
      <c r="N4" s="19">
        <f t="shared" si="0"/>
        <v>19047.006408026838</v>
      </c>
      <c r="O4" s="16">
        <f t="shared" si="0"/>
        <v>0</v>
      </c>
      <c r="P4" s="17">
        <f t="shared" si="0"/>
        <v>0</v>
      </c>
      <c r="Q4" s="17">
        <f>SUM(Q5:Q9)</f>
        <v>0</v>
      </c>
      <c r="R4" s="19">
        <f t="shared" si="0"/>
        <v>0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3750.4107092179038</v>
      </c>
      <c r="G5" s="23">
        <v>2107.7891497187525</v>
      </c>
      <c r="H5" s="23">
        <v>7335.9312796695858</v>
      </c>
      <c r="I5" s="23">
        <v>6764.6236164200636</v>
      </c>
      <c r="J5" s="23">
        <v>3240.145988492412</v>
      </c>
      <c r="K5" s="23">
        <v>68957.254429500274</v>
      </c>
      <c r="L5" s="23">
        <v>3512.228590820439</v>
      </c>
      <c r="M5" s="23">
        <v>2278.7987703451563</v>
      </c>
      <c r="N5" s="24">
        <v>17713.836431002277</v>
      </c>
      <c r="O5" s="22"/>
      <c r="P5" s="23"/>
      <c r="Q5" s="23"/>
      <c r="R5" s="24"/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435.45506138141752</v>
      </c>
      <c r="G6" s="23">
        <v>842.32036118870292</v>
      </c>
      <c r="H6" s="23">
        <v>2119.5639290456065</v>
      </c>
      <c r="I6" s="23">
        <v>870.85935322306511</v>
      </c>
      <c r="J6" s="23">
        <v>849.14021901364526</v>
      </c>
      <c r="K6" s="23">
        <v>29499.831205270431</v>
      </c>
      <c r="L6" s="23">
        <v>1095.9071996259054</v>
      </c>
      <c r="M6" s="23">
        <v>844.92971353353187</v>
      </c>
      <c r="N6" s="24">
        <v>928.49503816105903</v>
      </c>
      <c r="O6" s="22"/>
      <c r="P6" s="23"/>
      <c r="Q6" s="23"/>
      <c r="R6" s="24"/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1.5759929976</v>
      </c>
      <c r="G7" s="23">
        <v>3.1532528705999998</v>
      </c>
      <c r="H7" s="23">
        <v>7.8824987387999998</v>
      </c>
      <c r="I7" s="23">
        <v>3.1532528705999998</v>
      </c>
      <c r="J7" s="23">
        <v>3.1532528705999998</v>
      </c>
      <c r="K7" s="23">
        <v>110.35498234320001</v>
      </c>
      <c r="L7" s="23">
        <v>4.0983419190000001</v>
      </c>
      <c r="M7" s="23">
        <v>3.1532528705999998</v>
      </c>
      <c r="N7" s="24">
        <v>3.1532528705999998</v>
      </c>
      <c r="O7" s="22"/>
      <c r="P7" s="23"/>
      <c r="Q7" s="23"/>
      <c r="R7" s="24"/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/>
      <c r="K8" s="23"/>
      <c r="L8" s="23"/>
      <c r="M8" s="23"/>
      <c r="N8" s="24"/>
      <c r="O8" s="22"/>
      <c r="P8" s="23"/>
      <c r="Q8" s="23"/>
      <c r="R8" s="24"/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200.69200483599712</v>
      </c>
      <c r="G9" s="23">
        <v>401.52168599290206</v>
      </c>
      <c r="H9" s="23">
        <v>1003.7353767939424</v>
      </c>
      <c r="I9" s="23">
        <v>401.52168599290206</v>
      </c>
      <c r="J9" s="23">
        <v>401.52168599290206</v>
      </c>
      <c r="K9" s="23">
        <v>14052.111125975154</v>
      </c>
      <c r="L9" s="23">
        <v>521.87754852391788</v>
      </c>
      <c r="M9" s="23">
        <v>401.52168599290206</v>
      </c>
      <c r="N9" s="24">
        <v>401.52168599290206</v>
      </c>
      <c r="O9" s="22"/>
      <c r="P9" s="23"/>
      <c r="Q9" s="23"/>
      <c r="R9" s="24"/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1.3586000000000001E-2</v>
      </c>
      <c r="G11" s="17">
        <f t="shared" si="1"/>
        <v>2.8E-5</v>
      </c>
      <c r="H11" s="17">
        <f t="shared" si="1"/>
        <v>8.6000000000000003E-5</v>
      </c>
      <c r="I11" s="17">
        <f t="shared" si="1"/>
        <v>9.0000000000000002E-6</v>
      </c>
      <c r="J11" s="17">
        <f t="shared" si="1"/>
        <v>1.1322E-2</v>
      </c>
      <c r="K11" s="17">
        <f t="shared" si="1"/>
        <v>5.8E-5</v>
      </c>
      <c r="L11" s="17">
        <f t="shared" si="1"/>
        <v>1.7000000000000001E-4</v>
      </c>
      <c r="M11" s="17">
        <f t="shared" si="1"/>
        <v>1.245E-3</v>
      </c>
      <c r="N11" s="19">
        <f t="shared" si="1"/>
        <v>1.7000000000000001E-4</v>
      </c>
      <c r="O11" s="16">
        <f t="shared" si="1"/>
        <v>0</v>
      </c>
      <c r="P11" s="17">
        <f t="shared" si="1"/>
        <v>0</v>
      </c>
      <c r="Q11" s="17">
        <f>SUM(Q12:Q16)</f>
        <v>0</v>
      </c>
      <c r="R11" s="19">
        <f t="shared" si="1"/>
        <v>0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1.3586000000000001E-2</v>
      </c>
      <c r="G14" s="23">
        <v>2.8E-5</v>
      </c>
      <c r="H14" s="23">
        <v>8.6000000000000003E-5</v>
      </c>
      <c r="I14" s="23">
        <v>9.0000000000000002E-6</v>
      </c>
      <c r="J14" s="23">
        <v>1.1322E-2</v>
      </c>
      <c r="K14" s="23">
        <v>5.8E-5</v>
      </c>
      <c r="L14" s="23">
        <v>1.7000000000000001E-4</v>
      </c>
      <c r="M14" s="23">
        <v>1.245E-3</v>
      </c>
      <c r="N14" s="24">
        <v>1.7000000000000001E-4</v>
      </c>
      <c r="O14" s="22"/>
      <c r="P14" s="23"/>
      <c r="Q14" s="23"/>
      <c r="R14" s="24"/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351.9518374211093</v>
      </c>
      <c r="G18" s="17">
        <f t="shared" si="2"/>
        <v>237.18297159295719</v>
      </c>
      <c r="H18" s="17">
        <f t="shared" si="2"/>
        <v>1643.9809967982101</v>
      </c>
      <c r="I18" s="17">
        <f t="shared" si="2"/>
        <v>1190.1175078782062</v>
      </c>
      <c r="J18" s="17">
        <f t="shared" si="2"/>
        <v>49.145308984286508</v>
      </c>
      <c r="K18" s="17">
        <f t="shared" si="2"/>
        <v>64296.948448906915</v>
      </c>
      <c r="L18" s="17">
        <f t="shared" si="2"/>
        <v>481.38593525249689</v>
      </c>
      <c r="M18" s="17">
        <f t="shared" si="2"/>
        <v>271.87890514194089</v>
      </c>
      <c r="N18" s="19">
        <f t="shared" si="2"/>
        <v>5142.9891727796585</v>
      </c>
      <c r="O18" s="16">
        <f t="shared" si="2"/>
        <v>0</v>
      </c>
      <c r="P18" s="17">
        <f t="shared" si="2"/>
        <v>0</v>
      </c>
      <c r="Q18" s="17">
        <f>SUM(Q19:Q24)</f>
        <v>0</v>
      </c>
      <c r="R18" s="19">
        <f t="shared" si="2"/>
        <v>0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14.08316310480812</v>
      </c>
      <c r="G19" s="23">
        <v>4.3540462413588159</v>
      </c>
      <c r="H19" s="23">
        <v>52.648088500170637</v>
      </c>
      <c r="I19" s="23">
        <v>42.223770717992309</v>
      </c>
      <c r="J19" s="23">
        <v>1.0794272352130665</v>
      </c>
      <c r="K19" s="23">
        <v>2732.0902096770487</v>
      </c>
      <c r="L19" s="23">
        <v>16.339301653927883</v>
      </c>
      <c r="M19" s="23">
        <v>7.5019505098303405</v>
      </c>
      <c r="N19" s="24">
        <v>175.10148988293884</v>
      </c>
      <c r="O19" s="22"/>
      <c r="P19" s="23"/>
      <c r="Q19" s="23"/>
      <c r="R19" s="24"/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127.06313147883634</v>
      </c>
      <c r="G20" s="23">
        <v>71.053118001832956</v>
      </c>
      <c r="H20" s="23">
        <v>556.3172927738874</v>
      </c>
      <c r="I20" s="23">
        <v>414.40854755545587</v>
      </c>
      <c r="J20" s="23">
        <v>15.205834226517341</v>
      </c>
      <c r="K20" s="23">
        <v>23669.660773230389</v>
      </c>
      <c r="L20" s="23">
        <v>165.52111069032063</v>
      </c>
      <c r="M20" s="23">
        <v>88.577808953530308</v>
      </c>
      <c r="N20" s="24">
        <v>1769.9086747238412</v>
      </c>
      <c r="O20" s="22"/>
      <c r="P20" s="23"/>
      <c r="Q20" s="23"/>
      <c r="R20" s="24"/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16.067152841545965</v>
      </c>
      <c r="G21" s="23">
        <v>10.310521407700435</v>
      </c>
      <c r="H21" s="23">
        <v>73.862134181469884</v>
      </c>
      <c r="I21" s="23">
        <v>53.909217538754362</v>
      </c>
      <c r="J21" s="23">
        <v>2.1172800123401245</v>
      </c>
      <c r="K21" s="23">
        <v>2960.5833167005121</v>
      </c>
      <c r="L21" s="23">
        <v>21.726075080020244</v>
      </c>
      <c r="M21" s="23">
        <v>12.082465690861875</v>
      </c>
      <c r="N21" s="24">
        <v>232.17796293096166</v>
      </c>
      <c r="O21" s="22"/>
      <c r="P21" s="23"/>
      <c r="Q21" s="23"/>
      <c r="R21" s="24"/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0.8515557359999999</v>
      </c>
      <c r="G22" s="23">
        <v>1.77407445E-3</v>
      </c>
      <c r="H22" s="23">
        <v>5.3931863279999999E-3</v>
      </c>
      <c r="I22" s="23">
        <v>5.3931863280000001E-4</v>
      </c>
      <c r="J22" s="23">
        <v>0.70962977999999999</v>
      </c>
      <c r="K22" s="23">
        <v>3.6191118780000003E-3</v>
      </c>
      <c r="L22" s="23">
        <v>1.0644446700000001E-2</v>
      </c>
      <c r="M22" s="23">
        <v>7.9478535359999991E-2</v>
      </c>
      <c r="N22" s="24">
        <v>1.0644446700000001E-2</v>
      </c>
      <c r="O22" s="22"/>
      <c r="P22" s="23"/>
      <c r="Q22" s="23"/>
      <c r="R22" s="24"/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193.88683425991891</v>
      </c>
      <c r="G24" s="23">
        <v>151.46351186761498</v>
      </c>
      <c r="H24" s="23">
        <v>961.14808815635422</v>
      </c>
      <c r="I24" s="23">
        <v>679.575432747371</v>
      </c>
      <c r="J24" s="23">
        <v>30.033137730215977</v>
      </c>
      <c r="K24" s="23">
        <v>34934.610530187085</v>
      </c>
      <c r="L24" s="23">
        <v>277.78880338152811</v>
      </c>
      <c r="M24" s="23">
        <v>163.63720145235837</v>
      </c>
      <c r="N24" s="24">
        <v>2965.7904007952166</v>
      </c>
      <c r="O24" s="22"/>
      <c r="P24" s="23"/>
      <c r="Q24" s="23"/>
      <c r="R24" s="24"/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16.582381692902587</v>
      </c>
      <c r="G26" s="17">
        <f t="shared" si="3"/>
        <v>9.8339286929025889</v>
      </c>
      <c r="H26" s="17">
        <f t="shared" si="3"/>
        <v>190.68945018612328</v>
      </c>
      <c r="I26" s="17">
        <f t="shared" si="3"/>
        <v>109.39202126091554</v>
      </c>
      <c r="J26" s="17">
        <f t="shared" si="3"/>
        <v>28.284242692902591</v>
      </c>
      <c r="K26" s="17">
        <f t="shared" si="3"/>
        <v>240.06562026091552</v>
      </c>
      <c r="L26" s="17">
        <f t="shared" si="3"/>
        <v>403.69976242194144</v>
      </c>
      <c r="M26" s="17">
        <f t="shared" si="3"/>
        <v>3.4191659999999997</v>
      </c>
      <c r="N26" s="19">
        <f t="shared" si="3"/>
        <v>644.95966701856469</v>
      </c>
      <c r="O26" s="16">
        <f t="shared" si="3"/>
        <v>0</v>
      </c>
      <c r="P26" s="17">
        <f t="shared" si="3"/>
        <v>0</v>
      </c>
      <c r="Q26" s="17">
        <f>SUM(Q27:Q33)</f>
        <v>0</v>
      </c>
      <c r="R26" s="19">
        <f t="shared" si="3"/>
        <v>0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>
        <v>7.4835449999999994</v>
      </c>
      <c r="G29" s="23">
        <v>1.9031470000000001</v>
      </c>
      <c r="H29" s="23">
        <v>38.548005000000003</v>
      </c>
      <c r="I29" s="23">
        <v>19.031469000000001</v>
      </c>
      <c r="J29" s="23">
        <v>15.450768</v>
      </c>
      <c r="K29" s="23">
        <v>146.13843</v>
      </c>
      <c r="L29" s="23">
        <v>177.41043000000002</v>
      </c>
      <c r="M29" s="23">
        <v>3.4191659999999997</v>
      </c>
      <c r="N29" s="24">
        <v>259.66351500000002</v>
      </c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9.098836692902589</v>
      </c>
      <c r="G32" s="23">
        <v>7.9307816929025892</v>
      </c>
      <c r="H32" s="23">
        <v>152.14144518612329</v>
      </c>
      <c r="I32" s="23">
        <v>90.36055226091554</v>
      </c>
      <c r="J32" s="23">
        <v>12.833474692902591</v>
      </c>
      <c r="K32" s="23">
        <v>93.927190260915538</v>
      </c>
      <c r="L32" s="23">
        <v>226.28933242194142</v>
      </c>
      <c r="M32" s="23"/>
      <c r="N32" s="24">
        <v>385.29615201856473</v>
      </c>
      <c r="O32" s="22"/>
      <c r="P32" s="23"/>
      <c r="Q32" s="23"/>
      <c r="R32" s="24"/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4.2115729999999996</v>
      </c>
      <c r="G35" s="17">
        <f t="shared" si="4"/>
        <v>1.0107690000000003</v>
      </c>
      <c r="H35" s="17">
        <f t="shared" si="4"/>
        <v>15.722597999999996</v>
      </c>
      <c r="I35" s="17">
        <f t="shared" si="4"/>
        <v>10.480527999999998</v>
      </c>
      <c r="J35" s="17">
        <f t="shared" si="4"/>
        <v>9.2575660000000006</v>
      </c>
      <c r="K35" s="17">
        <f t="shared" si="4"/>
        <v>15.660652999999991</v>
      </c>
      <c r="L35" s="17">
        <f t="shared" si="4"/>
        <v>98.195598999999987</v>
      </c>
      <c r="M35" s="17">
        <f t="shared" si="4"/>
        <v>2.8223770000000004</v>
      </c>
      <c r="N35" s="19">
        <f t="shared" si="4"/>
        <v>272.58545799999996</v>
      </c>
      <c r="O35" s="16">
        <f t="shared" si="4"/>
        <v>0</v>
      </c>
      <c r="P35" s="17">
        <f t="shared" si="4"/>
        <v>0</v>
      </c>
      <c r="Q35" s="17">
        <f>SUM(Q36:Q41)</f>
        <v>0</v>
      </c>
      <c r="R35" s="19">
        <f t="shared" si="4"/>
        <v>0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3.9497319999999996</v>
      </c>
      <c r="G38" s="23">
        <v>0.98384400000000016</v>
      </c>
      <c r="H38" s="23">
        <v>15.205712999999996</v>
      </c>
      <c r="I38" s="23">
        <v>9.8381009999999982</v>
      </c>
      <c r="J38" s="23">
        <v>8.7959610000000001</v>
      </c>
      <c r="K38" s="23">
        <v>15.537779999999991</v>
      </c>
      <c r="L38" s="23">
        <v>97.802564999999987</v>
      </c>
      <c r="M38" s="23">
        <v>1.9550140000000005</v>
      </c>
      <c r="N38" s="24">
        <v>146.41440399999999</v>
      </c>
      <c r="O38" s="22"/>
      <c r="P38" s="23"/>
      <c r="Q38" s="23"/>
      <c r="R38" s="24"/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1.3899999999999994E-4</v>
      </c>
      <c r="G39" s="23">
        <v>0</v>
      </c>
      <c r="H39" s="23">
        <v>0</v>
      </c>
      <c r="I39" s="23">
        <v>0</v>
      </c>
      <c r="J39" s="23">
        <v>1.1799999999999997E-4</v>
      </c>
      <c r="K39" s="23">
        <v>0</v>
      </c>
      <c r="L39" s="23">
        <v>0</v>
      </c>
      <c r="M39" s="23">
        <v>5.9999999999999993E-6</v>
      </c>
      <c r="N39" s="24">
        <v>0</v>
      </c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0.22409999999999999</v>
      </c>
      <c r="G40" s="23">
        <v>2.6469999999999997E-2</v>
      </c>
      <c r="H40" s="23">
        <v>0.50902899999999995</v>
      </c>
      <c r="I40" s="23">
        <v>0.63095599999999996</v>
      </c>
      <c r="J40" s="23">
        <v>0.42786199999999958</v>
      </c>
      <c r="K40" s="23">
        <v>0.12234200000000001</v>
      </c>
      <c r="L40" s="23">
        <v>0.38686799999999988</v>
      </c>
      <c r="M40" s="23">
        <v>0.85572499999999985</v>
      </c>
      <c r="N40" s="24">
        <v>123.95733199999995</v>
      </c>
      <c r="O40" s="22"/>
      <c r="P40" s="23"/>
      <c r="Q40" s="23"/>
      <c r="R40" s="24"/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3.7601999999999997E-2</v>
      </c>
      <c r="G41" s="23">
        <v>4.55E-4</v>
      </c>
      <c r="H41" s="23">
        <v>7.8560000000000001E-3</v>
      </c>
      <c r="I41" s="23">
        <v>1.1471E-2</v>
      </c>
      <c r="J41" s="23">
        <v>3.3625000000000002E-2</v>
      </c>
      <c r="K41" s="23">
        <v>5.31E-4</v>
      </c>
      <c r="L41" s="23">
        <v>6.1659999999999996E-3</v>
      </c>
      <c r="M41" s="23">
        <v>1.1632E-2</v>
      </c>
      <c r="N41" s="24">
        <v>2.2137219999999997</v>
      </c>
      <c r="O41" s="22"/>
      <c r="P41" s="23"/>
      <c r="Q41" s="23"/>
      <c r="R41" s="24"/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4760.8931465469304</v>
      </c>
      <c r="G43" s="27">
        <f t="shared" si="5"/>
        <v>3602.8121470568171</v>
      </c>
      <c r="H43" s="27">
        <f t="shared" si="5"/>
        <v>12317.506215232268</v>
      </c>
      <c r="I43" s="27">
        <f t="shared" si="5"/>
        <v>9350.1479746457535</v>
      </c>
      <c r="J43" s="27">
        <f t="shared" si="5"/>
        <v>4580.6595860467496</v>
      </c>
      <c r="K43" s="27">
        <f t="shared" si="5"/>
        <v>177172.22652325686</v>
      </c>
      <c r="L43" s="27">
        <f t="shared" si="5"/>
        <v>6117.3931475636991</v>
      </c>
      <c r="M43" s="27">
        <f t="shared" si="5"/>
        <v>3806.5251158841311</v>
      </c>
      <c r="N43" s="28">
        <f t="shared" si="5"/>
        <v>25107.540875825063</v>
      </c>
      <c r="O43" s="26">
        <f t="shared" si="5"/>
        <v>0</v>
      </c>
      <c r="P43" s="27">
        <f t="shared" si="5"/>
        <v>0</v>
      </c>
      <c r="Q43" s="27">
        <f t="shared" si="5"/>
        <v>0</v>
      </c>
      <c r="R43" s="28">
        <f t="shared" si="5"/>
        <v>0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60.094774999999998</v>
      </c>
      <c r="G48" s="17">
        <f t="shared" si="7"/>
        <v>16.676081999999997</v>
      </c>
      <c r="H48" s="17">
        <f t="shared" si="7"/>
        <v>954.63505600000008</v>
      </c>
      <c r="I48" s="17">
        <f t="shared" si="7"/>
        <v>166.73559999999998</v>
      </c>
      <c r="J48" s="17">
        <f t="shared" si="7"/>
        <v>33.956092000000019</v>
      </c>
      <c r="K48" s="17">
        <f t="shared" si="7"/>
        <v>9121.0998339999987</v>
      </c>
      <c r="L48" s="17">
        <f t="shared" si="7"/>
        <v>757.97998500000006</v>
      </c>
      <c r="M48" s="17">
        <f t="shared" si="7"/>
        <v>10.859858999999998</v>
      </c>
      <c r="N48" s="19">
        <f t="shared" si="7"/>
        <v>686.15718800000013</v>
      </c>
      <c r="O48" s="16">
        <f t="shared" si="7"/>
        <v>0</v>
      </c>
      <c r="P48" s="17">
        <f t="shared" si="7"/>
        <v>0</v>
      </c>
      <c r="Q48" s="17">
        <f>SUM(Q49:Q54)</f>
        <v>0</v>
      </c>
      <c r="R48" s="19">
        <f t="shared" si="7"/>
        <v>0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60.086629000000002</v>
      </c>
      <c r="G51" s="23">
        <v>16.675312999999996</v>
      </c>
      <c r="H51" s="23">
        <v>954.60052900000017</v>
      </c>
      <c r="I51" s="23">
        <v>166.70277799999997</v>
      </c>
      <c r="J51" s="23">
        <v>33.932116000000015</v>
      </c>
      <c r="K51" s="23">
        <v>9121.0978869999981</v>
      </c>
      <c r="L51" s="23">
        <v>757.96856700000001</v>
      </c>
      <c r="M51" s="23">
        <v>10.842256999999998</v>
      </c>
      <c r="N51" s="24">
        <v>682.39989100000003</v>
      </c>
      <c r="O51" s="22"/>
      <c r="P51" s="23"/>
      <c r="Q51" s="23"/>
      <c r="R51" s="24"/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3.5519999999999992E-3</v>
      </c>
      <c r="G52" s="23">
        <v>1.0099999999999995E-4</v>
      </c>
      <c r="H52" s="23">
        <v>2.1086000000000011E-2</v>
      </c>
      <c r="I52" s="23">
        <v>1.3698000000000005E-2</v>
      </c>
      <c r="J52" s="23">
        <v>1.5426999999999998E-2</v>
      </c>
      <c r="K52" s="23">
        <v>5.2800000000000015E-4</v>
      </c>
      <c r="L52" s="23">
        <v>1.2980000000000001E-3</v>
      </c>
      <c r="M52" s="23">
        <v>5.0999999999999993E-4</v>
      </c>
      <c r="N52" s="24">
        <v>4.4288000000000001E-2</v>
      </c>
      <c r="O52" s="22"/>
      <c r="P52" s="23"/>
      <c r="Q52" s="23"/>
      <c r="R52" s="24"/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4.5939999999999991E-3</v>
      </c>
      <c r="G53" s="23">
        <v>6.680000000000003E-4</v>
      </c>
      <c r="H53" s="23">
        <v>1.3440999999999998E-2</v>
      </c>
      <c r="I53" s="23">
        <v>1.9123999999999999E-2</v>
      </c>
      <c r="J53" s="23">
        <v>8.5489999999999976E-3</v>
      </c>
      <c r="K53" s="23">
        <v>1.4190000000000001E-3</v>
      </c>
      <c r="L53" s="23">
        <v>1.0119999999999997E-2</v>
      </c>
      <c r="M53" s="23">
        <v>1.7092000000000006E-2</v>
      </c>
      <c r="N53" s="24">
        <v>3.713009</v>
      </c>
      <c r="O53" s="22"/>
      <c r="P53" s="23"/>
      <c r="Q53" s="23"/>
      <c r="R53" s="24"/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139.32751500000003</v>
      </c>
      <c r="G56" s="17">
        <f t="shared" si="8"/>
        <v>1206.0076169999998</v>
      </c>
      <c r="H56" s="17">
        <f t="shared" si="8"/>
        <v>2354.0337180000006</v>
      </c>
      <c r="I56" s="17">
        <f t="shared" si="8"/>
        <v>1179.2539939999995</v>
      </c>
      <c r="J56" s="17">
        <f t="shared" si="8"/>
        <v>197.96244399999995</v>
      </c>
      <c r="K56" s="17">
        <f t="shared" si="8"/>
        <v>605.64710100000002</v>
      </c>
      <c r="L56" s="17">
        <f t="shared" si="8"/>
        <v>6668.3401160000003</v>
      </c>
      <c r="M56" s="17">
        <f t="shared" si="8"/>
        <v>88.375768999999991</v>
      </c>
      <c r="N56" s="19">
        <f t="shared" si="8"/>
        <v>51426.938123</v>
      </c>
      <c r="O56" s="16">
        <f t="shared" si="8"/>
        <v>0</v>
      </c>
      <c r="P56" s="17">
        <f t="shared" si="8"/>
        <v>0</v>
      </c>
      <c r="Q56" s="17">
        <f>SUM(Q57:Q61)</f>
        <v>0</v>
      </c>
      <c r="R56" s="19">
        <f t="shared" si="8"/>
        <v>0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127.64946800000004</v>
      </c>
      <c r="G58" s="23">
        <v>406.98211199999992</v>
      </c>
      <c r="H58" s="23">
        <v>940.37320500000021</v>
      </c>
      <c r="I58" s="23">
        <v>810.47299199999964</v>
      </c>
      <c r="J58" s="23">
        <v>163.54287099999996</v>
      </c>
      <c r="K58" s="23">
        <v>482.72009100000002</v>
      </c>
      <c r="L58" s="23">
        <v>5008.8256070000007</v>
      </c>
      <c r="M58" s="23">
        <v>57.644022999999997</v>
      </c>
      <c r="N58" s="24">
        <v>19957.626133999995</v>
      </c>
      <c r="O58" s="22"/>
      <c r="P58" s="23"/>
      <c r="Q58" s="23"/>
      <c r="R58" s="24"/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11.678047000000003</v>
      </c>
      <c r="G61" s="23">
        <v>799.02550499999984</v>
      </c>
      <c r="H61" s="23">
        <v>1413.6605130000003</v>
      </c>
      <c r="I61" s="23">
        <v>368.78100199999983</v>
      </c>
      <c r="J61" s="23">
        <v>34.419573</v>
      </c>
      <c r="K61" s="23">
        <v>122.92700999999998</v>
      </c>
      <c r="L61" s="23">
        <v>1659.5145089999994</v>
      </c>
      <c r="M61" s="23">
        <v>30.731745999999998</v>
      </c>
      <c r="N61" s="24">
        <v>31469.311989000002</v>
      </c>
      <c r="O61" s="22"/>
      <c r="P61" s="23"/>
      <c r="Q61" s="23"/>
      <c r="R61" s="24"/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5.0697279999999996</v>
      </c>
      <c r="G63" s="17">
        <f t="shared" si="9"/>
        <v>1.3448940000000003</v>
      </c>
      <c r="H63" s="17">
        <f t="shared" si="9"/>
        <v>63.09794100000002</v>
      </c>
      <c r="I63" s="17">
        <f t="shared" si="9"/>
        <v>22.416682000000005</v>
      </c>
      <c r="J63" s="17">
        <f t="shared" si="9"/>
        <v>2.4409340000000004</v>
      </c>
      <c r="K63" s="17">
        <f t="shared" si="9"/>
        <v>951.64327700000001</v>
      </c>
      <c r="L63" s="17">
        <f t="shared" si="9"/>
        <v>60.221801000000006</v>
      </c>
      <c r="M63" s="17">
        <f t="shared" si="9"/>
        <v>5.5601770000000004</v>
      </c>
      <c r="N63" s="19">
        <f t="shared" si="9"/>
        <v>938.9501570000001</v>
      </c>
      <c r="O63" s="16">
        <f t="shared" si="9"/>
        <v>0</v>
      </c>
      <c r="P63" s="17">
        <f t="shared" si="9"/>
        <v>0</v>
      </c>
      <c r="Q63" s="17">
        <f>SUM(Q64:Q68)</f>
        <v>0</v>
      </c>
      <c r="R63" s="19">
        <f t="shared" si="9"/>
        <v>0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1.2130130000000003</v>
      </c>
      <c r="G65" s="23">
        <v>0.30178199999999994</v>
      </c>
      <c r="H65" s="23">
        <v>0.20222000000000007</v>
      </c>
      <c r="I65" s="23">
        <v>0.13070399999999999</v>
      </c>
      <c r="J65" s="23">
        <v>0.27420800000000006</v>
      </c>
      <c r="K65" s="23">
        <v>200.90088800000004</v>
      </c>
      <c r="L65" s="23">
        <v>10.047609000000003</v>
      </c>
      <c r="M65" s="23">
        <v>1.8272079999999997</v>
      </c>
      <c r="N65" s="24">
        <v>5.0251059999999992</v>
      </c>
      <c r="O65" s="22"/>
      <c r="P65" s="23"/>
      <c r="Q65" s="23"/>
      <c r="R65" s="24"/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3.8567149999999994</v>
      </c>
      <c r="G67" s="23">
        <v>1.0431120000000003</v>
      </c>
      <c r="H67" s="23">
        <v>62.895721000000023</v>
      </c>
      <c r="I67" s="23">
        <v>22.285978000000004</v>
      </c>
      <c r="J67" s="23">
        <v>2.1667260000000002</v>
      </c>
      <c r="K67" s="23">
        <v>750.742389</v>
      </c>
      <c r="L67" s="23">
        <v>50.174192000000005</v>
      </c>
      <c r="M67" s="23">
        <v>3.7329690000000006</v>
      </c>
      <c r="N67" s="24">
        <v>933.92505100000005</v>
      </c>
      <c r="O67" s="22"/>
      <c r="P67" s="23"/>
      <c r="Q67" s="23"/>
      <c r="R67" s="24"/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204.49201800000003</v>
      </c>
      <c r="G70" s="27">
        <f t="shared" si="10"/>
        <v>1224.0285929999998</v>
      </c>
      <c r="H70" s="27">
        <f t="shared" si="10"/>
        <v>3371.7667150000007</v>
      </c>
      <c r="I70" s="27">
        <f t="shared" si="10"/>
        <v>1368.4062759999995</v>
      </c>
      <c r="J70" s="27">
        <f t="shared" si="10"/>
        <v>234.35946999999996</v>
      </c>
      <c r="K70" s="27">
        <f t="shared" si="10"/>
        <v>10678.390211999998</v>
      </c>
      <c r="L70" s="27">
        <f t="shared" si="10"/>
        <v>7486.5419019999999</v>
      </c>
      <c r="M70" s="27">
        <f t="shared" si="10"/>
        <v>104.79580499999999</v>
      </c>
      <c r="N70" s="28">
        <f t="shared" si="10"/>
        <v>53052.045467999997</v>
      </c>
      <c r="O70" s="26">
        <f t="shared" si="10"/>
        <v>0</v>
      </c>
      <c r="P70" s="27">
        <f t="shared" si="10"/>
        <v>0</v>
      </c>
      <c r="Q70" s="27">
        <f t="shared" si="10"/>
        <v>0</v>
      </c>
      <c r="R70" s="28">
        <f t="shared" si="10"/>
        <v>0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550.43730649962856</v>
      </c>
      <c r="G75" s="17">
        <f t="shared" si="12"/>
        <v>847.59456784354165</v>
      </c>
      <c r="H75" s="17">
        <f t="shared" si="12"/>
        <v>3499.4864554251367</v>
      </c>
      <c r="I75" s="17">
        <f t="shared" si="12"/>
        <v>1697.1917206976182</v>
      </c>
      <c r="J75" s="17">
        <f t="shared" si="12"/>
        <v>757.91644013161329</v>
      </c>
      <c r="K75" s="17">
        <f t="shared" si="12"/>
        <v>22742.549507353768</v>
      </c>
      <c r="L75" s="17">
        <f t="shared" si="12"/>
        <v>9981.7895858654501</v>
      </c>
      <c r="M75" s="17">
        <f t="shared" si="12"/>
        <v>341.38439319849175</v>
      </c>
      <c r="N75" s="19">
        <f t="shared" si="12"/>
        <v>29860.192369052584</v>
      </c>
      <c r="O75" s="16">
        <f t="shared" si="12"/>
        <v>0</v>
      </c>
      <c r="P75" s="17">
        <f t="shared" si="12"/>
        <v>0</v>
      </c>
      <c r="Q75" s="17">
        <f>SUM(Q76:Q81)</f>
        <v>0</v>
      </c>
      <c r="R75" s="19">
        <f t="shared" si="12"/>
        <v>0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265.11139248946643</v>
      </c>
      <c r="G77" s="39">
        <v>50.307277244980384</v>
      </c>
      <c r="H77" s="39">
        <v>218.65986102783353</v>
      </c>
      <c r="I77" s="39">
        <v>480.80829204843434</v>
      </c>
      <c r="J77" s="39">
        <v>42.625580012969891</v>
      </c>
      <c r="K77" s="39">
        <v>2999.6381312448457</v>
      </c>
      <c r="L77" s="39">
        <v>460.09421602755697</v>
      </c>
      <c r="M77" s="39">
        <v>238.91156436051637</v>
      </c>
      <c r="N77" s="40">
        <v>4165.4190436578119</v>
      </c>
      <c r="O77" s="38"/>
      <c r="P77" s="39"/>
      <c r="Q77" s="39"/>
      <c r="R77" s="40"/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278.17959333936221</v>
      </c>
      <c r="G78" s="39">
        <v>795.84805109296371</v>
      </c>
      <c r="H78" s="39">
        <v>3186.1081475476471</v>
      </c>
      <c r="I78" s="39">
        <v>1187.978228212218</v>
      </c>
      <c r="J78" s="39">
        <v>711.95860575564336</v>
      </c>
      <c r="K78" s="39">
        <v>18562.897359676863</v>
      </c>
      <c r="L78" s="39">
        <v>9445.9100178483095</v>
      </c>
      <c r="M78" s="39">
        <v>100.09185203968542</v>
      </c>
      <c r="N78" s="40">
        <v>25502.036850465189</v>
      </c>
      <c r="O78" s="38"/>
      <c r="P78" s="39"/>
      <c r="Q78" s="39"/>
      <c r="R78" s="40"/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5.3312553667999989</v>
      </c>
      <c r="G79" s="39">
        <v>0.96889162159749997</v>
      </c>
      <c r="H79" s="39">
        <v>64.318921169656392</v>
      </c>
      <c r="I79" s="39">
        <v>19.294937916965644</v>
      </c>
      <c r="J79" s="39">
        <v>2.4099126390000003</v>
      </c>
      <c r="K79" s="39">
        <v>803.75713754805884</v>
      </c>
      <c r="L79" s="39">
        <v>51.466650729584991</v>
      </c>
      <c r="M79" s="39">
        <v>0.83704835028999991</v>
      </c>
      <c r="N79" s="40">
        <v>115.77810272958499</v>
      </c>
      <c r="O79" s="38"/>
      <c r="P79" s="39"/>
      <c r="Q79" s="39"/>
      <c r="R79" s="40"/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1.815065304</v>
      </c>
      <c r="G80" s="39">
        <v>0.47034788399999994</v>
      </c>
      <c r="H80" s="39">
        <v>30.399525680000007</v>
      </c>
      <c r="I80" s="39">
        <v>9.1102625199999991</v>
      </c>
      <c r="J80" s="39">
        <v>0.92234172400000025</v>
      </c>
      <c r="K80" s="39">
        <v>376.256878884</v>
      </c>
      <c r="L80" s="39">
        <v>24.318701260000001</v>
      </c>
      <c r="M80" s="39">
        <v>1.5439284479999995</v>
      </c>
      <c r="N80" s="40">
        <v>76.958372199999971</v>
      </c>
      <c r="O80" s="38"/>
      <c r="P80" s="39"/>
      <c r="Q80" s="39"/>
      <c r="R80" s="40"/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5.3061636802936478</v>
      </c>
      <c r="G83" s="17">
        <f t="shared" si="13"/>
        <v>1.5998483455124708</v>
      </c>
      <c r="H83" s="17">
        <f t="shared" si="13"/>
        <v>3.3996777349030594</v>
      </c>
      <c r="I83" s="17">
        <f t="shared" si="13"/>
        <v>7.0793289293061186</v>
      </c>
      <c r="J83" s="17">
        <f t="shared" si="13"/>
        <v>0.4546235713281177</v>
      </c>
      <c r="K83" s="17">
        <f t="shared" si="13"/>
        <v>339.96777347376855</v>
      </c>
      <c r="L83" s="17">
        <f t="shared" si="13"/>
        <v>6.0794237140498826</v>
      </c>
      <c r="M83" s="17">
        <f t="shared" si="13"/>
        <v>2.7464063266468242</v>
      </c>
      <c r="N83" s="19">
        <f t="shared" si="13"/>
        <v>117.05557063170401</v>
      </c>
      <c r="O83" s="16">
        <f t="shared" si="13"/>
        <v>0</v>
      </c>
      <c r="P83" s="17">
        <f t="shared" si="13"/>
        <v>0</v>
      </c>
      <c r="Q83" s="17">
        <f>SUM(Q84:Q86)</f>
        <v>0</v>
      </c>
      <c r="R83" s="19">
        <f t="shared" si="13"/>
        <v>0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/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5.3061636802936478</v>
      </c>
      <c r="G86" s="39">
        <v>1.5998483455124708</v>
      </c>
      <c r="H86" s="39">
        <v>3.3996777349030594</v>
      </c>
      <c r="I86" s="39">
        <v>7.0793289293061186</v>
      </c>
      <c r="J86" s="39">
        <v>0.4546235713281177</v>
      </c>
      <c r="K86" s="39">
        <v>339.96777347376855</v>
      </c>
      <c r="L86" s="39">
        <v>6.0794237140498826</v>
      </c>
      <c r="M86" s="39">
        <v>2.7464063266468242</v>
      </c>
      <c r="N86" s="40">
        <v>117.05557063170401</v>
      </c>
      <c r="O86" s="38"/>
      <c r="P86" s="39"/>
      <c r="Q86" s="39"/>
      <c r="R86" s="40"/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2997.6055640005275</v>
      </c>
      <c r="G88" s="17">
        <f t="shared" si="14"/>
        <v>10637.103737542126</v>
      </c>
      <c r="H88" s="17">
        <f t="shared" si="14"/>
        <v>3651.875044030653</v>
      </c>
      <c r="I88" s="17">
        <f t="shared" si="14"/>
        <v>2855.3759923529278</v>
      </c>
      <c r="J88" s="17">
        <f t="shared" si="14"/>
        <v>954.14097044553091</v>
      </c>
      <c r="K88" s="17">
        <f t="shared" si="14"/>
        <v>16599.47674138382</v>
      </c>
      <c r="L88" s="17">
        <f t="shared" si="14"/>
        <v>14291.668596653453</v>
      </c>
      <c r="M88" s="17">
        <f t="shared" si="14"/>
        <v>606.66846994292814</v>
      </c>
      <c r="N88" s="19">
        <f t="shared" si="14"/>
        <v>12859.072619342567</v>
      </c>
      <c r="O88" s="16">
        <f t="shared" si="14"/>
        <v>0</v>
      </c>
      <c r="P88" s="17">
        <f t="shared" si="14"/>
        <v>0</v>
      </c>
      <c r="Q88" s="17">
        <f>SUM(Q89:Q114)</f>
        <v>0</v>
      </c>
      <c r="R88" s="19">
        <f t="shared" si="14"/>
        <v>0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1.0470670061280316</v>
      </c>
      <c r="G90" s="39">
        <v>1.0470670061280316</v>
      </c>
      <c r="H90" s="39">
        <v>2.0941340166536264</v>
      </c>
      <c r="I90" s="39">
        <v>1.0470670061280316</v>
      </c>
      <c r="J90" s="39">
        <v>0.35777890405091262</v>
      </c>
      <c r="K90" s="39">
        <v>52.349865983819292</v>
      </c>
      <c r="L90" s="39">
        <v>2.0941340166536264</v>
      </c>
      <c r="M90" s="39">
        <v>1.0470670061280316</v>
      </c>
      <c r="N90" s="40">
        <v>0.20906495856797799</v>
      </c>
      <c r="O90" s="38"/>
      <c r="P90" s="39"/>
      <c r="Q90" s="39"/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143.24663899999999</v>
      </c>
      <c r="G91" s="39">
        <v>66.853411999999992</v>
      </c>
      <c r="H91" s="39">
        <v>525.25593299999991</v>
      </c>
      <c r="I91" s="39"/>
      <c r="J91" s="39"/>
      <c r="K91" s="39">
        <v>238.748965</v>
      </c>
      <c r="L91" s="39">
        <v>3438.001491</v>
      </c>
      <c r="M91" s="39"/>
      <c r="N91" s="40">
        <v>2387.5033220000005</v>
      </c>
      <c r="O91" s="38"/>
      <c r="P91" s="39"/>
      <c r="Q91" s="39"/>
      <c r="R91" s="40"/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2580.2650809999996</v>
      </c>
      <c r="G99" s="39">
        <v>10299.471370999998</v>
      </c>
      <c r="H99" s="39">
        <v>2584.6666789999999</v>
      </c>
      <c r="I99" s="39">
        <v>2579.6962479999997</v>
      </c>
      <c r="J99" s="39">
        <v>859.78976900000009</v>
      </c>
      <c r="K99" s="39">
        <v>2584.9510959999998</v>
      </c>
      <c r="L99" s="39">
        <v>10309.317936999998</v>
      </c>
      <c r="M99" s="39">
        <v>334.86404600000009</v>
      </c>
      <c r="N99" s="40">
        <v>10312.963629999998</v>
      </c>
      <c r="O99" s="38"/>
      <c r="P99" s="39"/>
      <c r="Q99" s="39"/>
      <c r="R99" s="40"/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237.63073400000002</v>
      </c>
      <c r="G107" s="39">
        <v>237.63073400000002</v>
      </c>
      <c r="H107" s="39">
        <v>475.45248800000002</v>
      </c>
      <c r="I107" s="39">
        <v>237.63073400000002</v>
      </c>
      <c r="J107" s="39">
        <v>81.054496</v>
      </c>
      <c r="K107" s="39">
        <v>11885.357106000003</v>
      </c>
      <c r="L107" s="39">
        <v>475.45248800000002</v>
      </c>
      <c r="M107" s="39">
        <v>237.63073400000002</v>
      </c>
      <c r="N107" s="40">
        <v>47.564349</v>
      </c>
      <c r="O107" s="38"/>
      <c r="P107" s="39"/>
      <c r="Q107" s="39"/>
      <c r="R107" s="40"/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26.158773</v>
      </c>
      <c r="G108" s="39">
        <v>26.158773</v>
      </c>
      <c r="H108" s="39">
        <v>52.338567000000005</v>
      </c>
      <c r="I108" s="39">
        <v>26.158773</v>
      </c>
      <c r="J108" s="39">
        <v>10.977522999999998</v>
      </c>
      <c r="K108" s="39">
        <v>1308.35905</v>
      </c>
      <c r="L108" s="39">
        <v>52.338567000000005</v>
      </c>
      <c r="M108" s="39">
        <v>26.158773</v>
      </c>
      <c r="N108" s="40">
        <v>5.2359599999999995</v>
      </c>
      <c r="O108" s="38"/>
      <c r="P108" s="39"/>
      <c r="Q108" s="39"/>
      <c r="R108" s="40"/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4.5114929999999998</v>
      </c>
      <c r="G109" s="39">
        <v>4.5114929999999998</v>
      </c>
      <c r="H109" s="39">
        <v>9.0266070000000003</v>
      </c>
      <c r="I109" s="39">
        <v>4.5114929999999998</v>
      </c>
      <c r="J109" s="39">
        <v>1.5547929999999994</v>
      </c>
      <c r="K109" s="39">
        <v>225.64705700000002</v>
      </c>
      <c r="L109" s="39">
        <v>9.0266070000000003</v>
      </c>
      <c r="M109" s="39">
        <v>4.5114929999999998</v>
      </c>
      <c r="N109" s="40">
        <v>0.90302200000000021</v>
      </c>
      <c r="O109" s="38"/>
      <c r="P109" s="39"/>
      <c r="Q109" s="39"/>
      <c r="R109" s="40"/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/>
      <c r="P110" s="39"/>
      <c r="Q110" s="39"/>
      <c r="R110" s="40"/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4.7457769943999999</v>
      </c>
      <c r="G114" s="39">
        <v>1.430887536</v>
      </c>
      <c r="H114" s="39">
        <v>3.0406360140000004</v>
      </c>
      <c r="I114" s="39">
        <v>6.3316773467999994</v>
      </c>
      <c r="J114" s="39">
        <v>0.40661054147999998</v>
      </c>
      <c r="K114" s="39">
        <v>304.06360139999998</v>
      </c>
      <c r="L114" s="39">
        <v>5.4373726368000002</v>
      </c>
      <c r="M114" s="39">
        <v>2.4563569367999998</v>
      </c>
      <c r="N114" s="40">
        <v>104.693271384</v>
      </c>
      <c r="O114" s="38"/>
      <c r="P114" s="39"/>
      <c r="Q114" s="39"/>
      <c r="R114" s="40"/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3553.3490341804495</v>
      </c>
      <c r="G116" s="42">
        <f t="shared" si="15"/>
        <v>11486.298153731181</v>
      </c>
      <c r="H116" s="42">
        <f t="shared" si="15"/>
        <v>7154.7611771906923</v>
      </c>
      <c r="I116" s="42">
        <f t="shared" si="15"/>
        <v>4559.6470419798516</v>
      </c>
      <c r="J116" s="42">
        <f t="shared" si="15"/>
        <v>1712.5120341484724</v>
      </c>
      <c r="K116" s="42">
        <f t="shared" si="15"/>
        <v>39681.994022211351</v>
      </c>
      <c r="L116" s="42">
        <f t="shared" si="15"/>
        <v>24279.537606232952</v>
      </c>
      <c r="M116" s="42">
        <f t="shared" si="15"/>
        <v>950.79926946806677</v>
      </c>
      <c r="N116" s="43">
        <f t="shared" si="15"/>
        <v>42836.320559026855</v>
      </c>
      <c r="O116" s="41">
        <f t="shared" si="15"/>
        <v>0</v>
      </c>
      <c r="P116" s="42">
        <f t="shared" si="15"/>
        <v>0</v>
      </c>
      <c r="Q116" s="42">
        <f t="shared" si="15"/>
        <v>0</v>
      </c>
      <c r="R116" s="43">
        <f t="shared" si="15"/>
        <v>0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8.1101090000000001E-2</v>
      </c>
      <c r="G121" s="17">
        <f t="shared" si="17"/>
        <v>0.28385381500000001</v>
      </c>
      <c r="H121" s="17">
        <f t="shared" si="17"/>
        <v>1.4192690750000001</v>
      </c>
      <c r="I121" s="17">
        <f t="shared" si="17"/>
        <v>0.60825817500000001</v>
      </c>
      <c r="J121" s="17">
        <f t="shared" si="17"/>
        <v>0.32440436</v>
      </c>
      <c r="K121" s="17">
        <f t="shared" si="17"/>
        <v>2.6763359700000002</v>
      </c>
      <c r="L121" s="17">
        <f t="shared" si="17"/>
        <v>1.3787185300000002</v>
      </c>
      <c r="M121" s="17">
        <f t="shared" si="17"/>
        <v>8.1101090000000001E-2</v>
      </c>
      <c r="N121" s="19">
        <f t="shared" si="17"/>
        <v>0.52715708500000003</v>
      </c>
      <c r="O121" s="16">
        <f t="shared" si="17"/>
        <v>0</v>
      </c>
      <c r="P121" s="17">
        <f t="shared" si="17"/>
        <v>0</v>
      </c>
      <c r="Q121" s="17">
        <f>SUM(Q122:Q126)</f>
        <v>0</v>
      </c>
      <c r="R121" s="19">
        <f t="shared" si="17"/>
        <v>0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8.1101090000000001E-2</v>
      </c>
      <c r="G123" s="102">
        <v>0.28385381500000001</v>
      </c>
      <c r="H123" s="102">
        <v>1.4192690750000001</v>
      </c>
      <c r="I123" s="102">
        <v>0.60825817500000001</v>
      </c>
      <c r="J123" s="102">
        <v>0.32440436</v>
      </c>
      <c r="K123" s="102">
        <v>2.6763359700000002</v>
      </c>
      <c r="L123" s="102">
        <v>1.3787185300000002</v>
      </c>
      <c r="M123" s="102">
        <v>8.1101090000000001E-2</v>
      </c>
      <c r="N123" s="103">
        <v>0.52715708500000003</v>
      </c>
      <c r="O123" s="38"/>
      <c r="P123" s="39"/>
      <c r="Q123" s="39"/>
      <c r="R123" s="40"/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146.10361113530712</v>
      </c>
      <c r="G128" s="17">
        <f t="shared" si="18"/>
        <v>1021.8048382883115</v>
      </c>
      <c r="H128" s="17">
        <f t="shared" si="18"/>
        <v>1399.9416126909871</v>
      </c>
      <c r="I128" s="17">
        <f t="shared" si="18"/>
        <v>993.64378764186631</v>
      </c>
      <c r="J128" s="17">
        <f t="shared" si="18"/>
        <v>816.40761349347918</v>
      </c>
      <c r="K128" s="17">
        <f t="shared" si="18"/>
        <v>3758.2918527464335</v>
      </c>
      <c r="L128" s="17">
        <f t="shared" si="18"/>
        <v>34249.084559700823</v>
      </c>
      <c r="M128" s="17">
        <f t="shared" si="18"/>
        <v>147.85020099999997</v>
      </c>
      <c r="N128" s="19">
        <f t="shared" si="18"/>
        <v>18110.137854174001</v>
      </c>
      <c r="O128" s="16">
        <f t="shared" si="18"/>
        <v>0</v>
      </c>
      <c r="P128" s="17">
        <f t="shared" si="18"/>
        <v>0</v>
      </c>
      <c r="Q128" s="17">
        <f>SUM(Q129:Q138)</f>
        <v>0</v>
      </c>
      <c r="R128" s="19">
        <f t="shared" si="18"/>
        <v>0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/>
      <c r="P129" s="39"/>
      <c r="Q129" s="39"/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3.0907315299999998</v>
      </c>
      <c r="I130" s="39"/>
      <c r="J130" s="39"/>
      <c r="K130" s="39"/>
      <c r="L130" s="39"/>
      <c r="M130" s="39"/>
      <c r="N130" s="40">
        <v>6.2321307900000003</v>
      </c>
      <c r="O130" s="38"/>
      <c r="P130" s="39"/>
      <c r="Q130" s="39"/>
      <c r="R130" s="40"/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0.35467217000000001</v>
      </c>
      <c r="G131" s="39">
        <v>4.1040861300000002E-3</v>
      </c>
      <c r="H131" s="39">
        <v>23.763165389999998</v>
      </c>
      <c r="I131" s="39">
        <v>0.60801371999999998</v>
      </c>
      <c r="J131" s="39">
        <v>0.10132988</v>
      </c>
      <c r="K131" s="39"/>
      <c r="L131" s="39">
        <v>0.70933916000000008</v>
      </c>
      <c r="M131" s="39"/>
      <c r="N131" s="40">
        <v>42.864901500000002</v>
      </c>
      <c r="O131" s="38"/>
      <c r="P131" s="39"/>
      <c r="Q131" s="39"/>
      <c r="R131" s="40"/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3.476</v>
      </c>
      <c r="G134" s="39">
        <v>13.477</v>
      </c>
      <c r="H134" s="39">
        <v>90.403999999999996</v>
      </c>
      <c r="I134" s="39">
        <v>18.882999999999999</v>
      </c>
      <c r="J134" s="39">
        <v>12.603999999999999</v>
      </c>
      <c r="K134" s="39">
        <v>52.808999999999997</v>
      </c>
      <c r="L134" s="39">
        <v>33.491</v>
      </c>
      <c r="M134" s="39">
        <v>15.495141</v>
      </c>
      <c r="N134" s="40">
        <v>145.19600000000003</v>
      </c>
      <c r="O134" s="38"/>
      <c r="P134" s="39"/>
      <c r="Q134" s="39"/>
      <c r="R134" s="40"/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58.944508000000006</v>
      </c>
      <c r="G135" s="39">
        <v>887.80619899999988</v>
      </c>
      <c r="H135" s="39">
        <v>764.09550000000013</v>
      </c>
      <c r="I135" s="39">
        <v>145.542001</v>
      </c>
      <c r="J135" s="39">
        <v>553.05960099999993</v>
      </c>
      <c r="K135" s="39">
        <v>2947.2255</v>
      </c>
      <c r="L135" s="39">
        <v>10915.65</v>
      </c>
      <c r="M135" s="39"/>
      <c r="N135" s="40">
        <v>16737.330000000002</v>
      </c>
      <c r="O135" s="38"/>
      <c r="P135" s="39"/>
      <c r="Q135" s="39"/>
      <c r="R135" s="40"/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3.5567276253071025</v>
      </c>
      <c r="G136" s="39">
        <v>3.5567276253071025</v>
      </c>
      <c r="H136" s="39">
        <v>7.113455250614205</v>
      </c>
      <c r="I136" s="39">
        <v>3.5567276253071025</v>
      </c>
      <c r="J136" s="39">
        <v>1.2102342750420449</v>
      </c>
      <c r="K136" s="39">
        <v>177.82454478468438</v>
      </c>
      <c r="L136" s="39">
        <v>7.113455250614205</v>
      </c>
      <c r="M136" s="39"/>
      <c r="N136" s="40">
        <v>0.71016190325603379</v>
      </c>
      <c r="O136" s="38"/>
      <c r="P136" s="39"/>
      <c r="Q136" s="39"/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79.771703340000002</v>
      </c>
      <c r="G137" s="39">
        <v>116.96080757687456</v>
      </c>
      <c r="H137" s="39">
        <v>511.4747605203728</v>
      </c>
      <c r="I137" s="39">
        <v>825.05404529655925</v>
      </c>
      <c r="J137" s="39">
        <v>249.43244833843727</v>
      </c>
      <c r="K137" s="39">
        <v>580.43280796174918</v>
      </c>
      <c r="L137" s="39">
        <v>23292.120765290209</v>
      </c>
      <c r="M137" s="39">
        <v>132.35505999999998</v>
      </c>
      <c r="N137" s="40">
        <v>1177.8046599807458</v>
      </c>
      <c r="O137" s="38"/>
      <c r="P137" s="39"/>
      <c r="Q137" s="39"/>
      <c r="R137" s="40"/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676.19225799999992</v>
      </c>
      <c r="G140" s="17">
        <f t="shared" si="19"/>
        <v>180.19630199999997</v>
      </c>
      <c r="H140" s="17">
        <f t="shared" si="19"/>
        <v>3137.4321999999997</v>
      </c>
      <c r="I140" s="17">
        <f t="shared" si="19"/>
        <v>5912.3056720000004</v>
      </c>
      <c r="J140" s="17">
        <f t="shared" si="19"/>
        <v>234.50630050000001</v>
      </c>
      <c r="K140" s="17">
        <f t="shared" si="19"/>
        <v>134.15202600000001</v>
      </c>
      <c r="L140" s="17">
        <f t="shared" si="19"/>
        <v>2986.1519520000002</v>
      </c>
      <c r="M140" s="17">
        <f t="shared" si="19"/>
        <v>0</v>
      </c>
      <c r="N140" s="19">
        <f t="shared" si="19"/>
        <v>3432.65888</v>
      </c>
      <c r="O140" s="16">
        <f t="shared" si="19"/>
        <v>0</v>
      </c>
      <c r="P140" s="17">
        <f t="shared" si="19"/>
        <v>0</v>
      </c>
      <c r="Q140" s="17">
        <f>SUM(Q141:Q149)</f>
        <v>0</v>
      </c>
      <c r="R140" s="19">
        <f t="shared" si="19"/>
        <v>0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/>
      <c r="P141" s="39"/>
      <c r="Q141" s="39"/>
      <c r="R141" s="40"/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1.3402479999999999</v>
      </c>
      <c r="G142" s="39">
        <v>0.57439200000000001</v>
      </c>
      <c r="H142" s="39">
        <v>0.36819999999999997</v>
      </c>
      <c r="I142" s="39">
        <v>0.72167199999999998</v>
      </c>
      <c r="J142" s="39"/>
      <c r="K142" s="39">
        <v>0.176736</v>
      </c>
      <c r="L142" s="39">
        <v>18.910752000000002</v>
      </c>
      <c r="M142" s="39"/>
      <c r="N142" s="40">
        <v>91.460880000000003</v>
      </c>
      <c r="O142" s="38"/>
      <c r="P142" s="39"/>
      <c r="Q142" s="39"/>
      <c r="R142" s="40"/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/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674.85200999999995</v>
      </c>
      <c r="G149" s="39">
        <v>179.62190999999999</v>
      </c>
      <c r="H149" s="39">
        <v>3137.0639999999999</v>
      </c>
      <c r="I149" s="39">
        <v>5911.5840000000007</v>
      </c>
      <c r="J149" s="39">
        <v>234.50630050000001</v>
      </c>
      <c r="K149" s="39">
        <v>133.97529</v>
      </c>
      <c r="L149" s="39">
        <v>2967.2412000000004</v>
      </c>
      <c r="M149" s="39"/>
      <c r="N149" s="40">
        <v>3341.1979999999999</v>
      </c>
      <c r="O149" s="38"/>
      <c r="P149" s="39"/>
      <c r="Q149" s="39"/>
      <c r="R149" s="40"/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1659.4371999999998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0</v>
      </c>
      <c r="P155" s="17">
        <f t="shared" si="21"/>
        <v>0</v>
      </c>
      <c r="Q155" s="17">
        <f>SUM(Q156:Q171)</f>
        <v>0</v>
      </c>
      <c r="R155" s="19">
        <f t="shared" si="21"/>
        <v>0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/>
      <c r="P159" s="39"/>
      <c r="Q159" s="39"/>
      <c r="R159" s="40"/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/>
      <c r="P160" s="39"/>
      <c r="Q160" s="39"/>
      <c r="R160" s="40"/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/>
      <c r="P162" s="39"/>
      <c r="Q162" s="39"/>
      <c r="R162" s="40"/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/>
      <c r="P163" s="39"/>
      <c r="Q163" s="39"/>
      <c r="R163" s="40"/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/>
      <c r="P164" s="39"/>
      <c r="Q164" s="39"/>
      <c r="R164" s="40"/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/>
      <c r="P165" s="39"/>
      <c r="Q165" s="39"/>
      <c r="R165" s="40"/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/>
      <c r="P167" s="39"/>
      <c r="Q167" s="39"/>
      <c r="R167" s="40"/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1659.4371999999998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/>
      <c r="P169" s="39"/>
      <c r="Q169" s="39"/>
      <c r="R169" s="40"/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0</v>
      </c>
      <c r="P173" s="17">
        <f t="shared" si="22"/>
        <v>0</v>
      </c>
      <c r="Q173" s="17">
        <f>SUM(Q174:Q199)</f>
        <v>0</v>
      </c>
      <c r="R173" s="19">
        <f t="shared" si="22"/>
        <v>0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/>
      <c r="P179" s="39"/>
      <c r="Q179" s="39"/>
      <c r="R179" s="40"/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/>
      <c r="P180" s="39"/>
      <c r="Q180" s="39"/>
      <c r="R180" s="40"/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/>
      <c r="P181" s="39"/>
      <c r="Q181" s="39"/>
      <c r="R181" s="40"/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/>
      <c r="P182" s="39"/>
      <c r="Q182" s="39"/>
      <c r="R182" s="40"/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/>
      <c r="P190" s="39"/>
      <c r="Q190" s="39"/>
      <c r="R190" s="40"/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573.35841800000003</v>
      </c>
      <c r="G204" s="17">
        <f t="shared" ref="G204:R204" si="24">SUM(G205:G226)</f>
        <v>262.55364799999995</v>
      </c>
      <c r="H204" s="17">
        <f t="shared" si="24"/>
        <v>719.62868100000003</v>
      </c>
      <c r="I204" s="17">
        <f t="shared" si="24"/>
        <v>9.5573440000000005</v>
      </c>
      <c r="J204" s="17">
        <f t="shared" si="24"/>
        <v>2.0106619999999999</v>
      </c>
      <c r="K204" s="17">
        <f t="shared" si="24"/>
        <v>929.6910529999999</v>
      </c>
      <c r="L204" s="17">
        <f t="shared" si="24"/>
        <v>5735.0084999999999</v>
      </c>
      <c r="M204" s="17">
        <f t="shared" si="24"/>
        <v>2786.252727</v>
      </c>
      <c r="N204" s="19">
        <f t="shared" si="24"/>
        <v>278.006371</v>
      </c>
      <c r="O204" s="16">
        <f t="shared" si="24"/>
        <v>0</v>
      </c>
      <c r="P204" s="17">
        <f t="shared" si="24"/>
        <v>0</v>
      </c>
      <c r="Q204" s="17">
        <f t="shared" si="24"/>
        <v>0</v>
      </c>
      <c r="R204" s="19">
        <f t="shared" si="24"/>
        <v>0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/>
      <c r="P206" s="39"/>
      <c r="Q206" s="39"/>
      <c r="R206" s="40"/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/>
      <c r="P213" s="39"/>
      <c r="Q213" s="39"/>
      <c r="R213" s="40"/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/>
      <c r="P214" s="39"/>
      <c r="Q214" s="39"/>
      <c r="R214" s="40"/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573.35841800000003</v>
      </c>
      <c r="G216" s="39">
        <v>260.44404799999995</v>
      </c>
      <c r="H216" s="39">
        <v>719.62868100000003</v>
      </c>
      <c r="I216" s="39">
        <v>9.5573440000000005</v>
      </c>
      <c r="J216" s="39">
        <v>2.0106619999999999</v>
      </c>
      <c r="K216" s="39">
        <v>929.6910529999999</v>
      </c>
      <c r="L216" s="39">
        <v>5462.5317500000001</v>
      </c>
      <c r="M216" s="39">
        <v>2786.252727</v>
      </c>
      <c r="N216" s="40">
        <v>278.006371</v>
      </c>
      <c r="O216" s="38"/>
      <c r="P216" s="39"/>
      <c r="Q216" s="39"/>
      <c r="R216" s="40"/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/>
      <c r="P217" s="39"/>
      <c r="Q217" s="39"/>
      <c r="R217" s="40"/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2.1095999999999999</v>
      </c>
      <c r="H218" s="39"/>
      <c r="I218" s="39"/>
      <c r="J218" s="39"/>
      <c r="K218" s="39"/>
      <c r="L218" s="39">
        <v>272.47674999999998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/>
      <c r="P222" s="39"/>
      <c r="Q222" s="39"/>
      <c r="R222" s="40"/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/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/>
      <c r="P224" s="39"/>
      <c r="Q224" s="39"/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/>
      <c r="P225" s="39"/>
      <c r="Q225" s="39"/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/>
      <c r="P236" s="17"/>
      <c r="Q236" s="17"/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1395.7353882253069</v>
      </c>
      <c r="G238" s="42">
        <f t="shared" si="26"/>
        <v>1464.8386421033115</v>
      </c>
      <c r="H238" s="42">
        <f t="shared" si="26"/>
        <v>5258.4217627659864</v>
      </c>
      <c r="I238" s="42">
        <f t="shared" si="26"/>
        <v>6916.1150618168667</v>
      </c>
      <c r="J238" s="42">
        <f t="shared" si="26"/>
        <v>2712.6861803534784</v>
      </c>
      <c r="K238" s="42">
        <f t="shared" si="26"/>
        <v>4824.8112677164336</v>
      </c>
      <c r="L238" s="42">
        <f t="shared" si="26"/>
        <v>42971.623730230829</v>
      </c>
      <c r="M238" s="42">
        <f t="shared" si="26"/>
        <v>2934.1840290900004</v>
      </c>
      <c r="N238" s="43">
        <f t="shared" si="26"/>
        <v>21821.330262259002</v>
      </c>
      <c r="O238" s="41">
        <f t="shared" si="26"/>
        <v>0</v>
      </c>
      <c r="P238" s="42">
        <f t="shared" si="26"/>
        <v>0</v>
      </c>
      <c r="Q238" s="42">
        <f t="shared" si="26"/>
        <v>0</v>
      </c>
      <c r="R238" s="43">
        <f t="shared" si="26"/>
        <v>0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218.78482100000002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218.78482100000002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2.5429999999999997E-3</v>
      </c>
      <c r="G336" s="17">
        <f t="shared" ref="G336:R336" si="42">SUM(G337:G339)</f>
        <v>107.40883600000004</v>
      </c>
      <c r="H336" s="17">
        <f t="shared" si="42"/>
        <v>2.9831999999999997E-2</v>
      </c>
      <c r="I336" s="17">
        <f t="shared" si="42"/>
        <v>108.25509500000004</v>
      </c>
      <c r="J336" s="17">
        <f t="shared" si="42"/>
        <v>1.0599999999999993E-4</v>
      </c>
      <c r="K336" s="17">
        <f t="shared" si="42"/>
        <v>53.760367999999993</v>
      </c>
      <c r="L336" s="17">
        <f t="shared" si="42"/>
        <v>1.4992979999999994</v>
      </c>
      <c r="M336" s="17">
        <f t="shared" si="42"/>
        <v>0</v>
      </c>
      <c r="N336" s="19">
        <f t="shared" si="42"/>
        <v>54.200213999999988</v>
      </c>
      <c r="O336" s="16">
        <f t="shared" si="42"/>
        <v>0</v>
      </c>
      <c r="P336" s="17">
        <f t="shared" si="42"/>
        <v>0</v>
      </c>
      <c r="Q336" s="17">
        <f t="shared" si="42"/>
        <v>0</v>
      </c>
      <c r="R336" s="19">
        <f t="shared" si="42"/>
        <v>0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2.5429999999999997E-3</v>
      </c>
      <c r="G337" s="23">
        <v>2.8310000000000002E-3</v>
      </c>
      <c r="H337" s="23">
        <v>2.9831999999999997E-2</v>
      </c>
      <c r="I337" s="23">
        <v>0.84909000000000001</v>
      </c>
      <c r="J337" s="23">
        <v>1.0599999999999993E-4</v>
      </c>
      <c r="K337" s="23">
        <v>5.7369000000000003E-2</v>
      </c>
      <c r="L337" s="23">
        <v>1.4992979999999994</v>
      </c>
      <c r="M337" s="23"/>
      <c r="N337" s="24">
        <v>0.49721499999999991</v>
      </c>
      <c r="O337" s="22"/>
      <c r="P337" s="23"/>
      <c r="Q337" s="23"/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107.40600500000004</v>
      </c>
      <c r="H338" s="23"/>
      <c r="I338" s="23">
        <v>107.40600500000004</v>
      </c>
      <c r="J338" s="23"/>
      <c r="K338" s="23">
        <v>53.702998999999991</v>
      </c>
      <c r="L338" s="23"/>
      <c r="M338" s="23"/>
      <c r="N338" s="24">
        <v>53.702998999999991</v>
      </c>
      <c r="O338" s="22"/>
      <c r="P338" s="23"/>
      <c r="Q338" s="23"/>
      <c r="R338" s="24"/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2.5429999999999997E-3</v>
      </c>
      <c r="G341" s="27">
        <f t="shared" si="43"/>
        <v>107.40883600000004</v>
      </c>
      <c r="H341" s="27">
        <f t="shared" si="43"/>
        <v>2.9831999999999997E-2</v>
      </c>
      <c r="I341" s="27">
        <f t="shared" si="43"/>
        <v>108.25509500000004</v>
      </c>
      <c r="J341" s="27">
        <f t="shared" si="43"/>
        <v>218.78492700000001</v>
      </c>
      <c r="K341" s="27">
        <f t="shared" si="43"/>
        <v>53.760367999999993</v>
      </c>
      <c r="L341" s="27">
        <f t="shared" si="43"/>
        <v>1.4992979999999994</v>
      </c>
      <c r="M341" s="27">
        <f t="shared" si="43"/>
        <v>0</v>
      </c>
      <c r="N341" s="28">
        <f t="shared" si="43"/>
        <v>54.200213999999988</v>
      </c>
      <c r="O341" s="26">
        <f t="shared" si="43"/>
        <v>0</v>
      </c>
      <c r="P341" s="27">
        <f t="shared" si="43"/>
        <v>0</v>
      </c>
      <c r="Q341" s="27">
        <f t="shared" si="43"/>
        <v>0</v>
      </c>
      <c r="R341" s="28">
        <f t="shared" si="43"/>
        <v>0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2.7990880000000002</v>
      </c>
      <c r="G346" s="17">
        <f t="shared" si="45"/>
        <v>110.079746</v>
      </c>
      <c r="H346" s="17">
        <f t="shared" si="45"/>
        <v>530.707402</v>
      </c>
      <c r="I346" s="17">
        <f t="shared" si="45"/>
        <v>18522.495160999995</v>
      </c>
      <c r="J346" s="17">
        <f t="shared" si="45"/>
        <v>87.215980999999999</v>
      </c>
      <c r="K346" s="17">
        <f t="shared" si="45"/>
        <v>777.11034500000028</v>
      </c>
      <c r="L346" s="17">
        <f t="shared" si="45"/>
        <v>1177023.1024000002</v>
      </c>
      <c r="M346" s="17">
        <f t="shared" si="45"/>
        <v>109.73083000000003</v>
      </c>
      <c r="N346" s="19">
        <f t="shared" si="45"/>
        <v>11013.395465000003</v>
      </c>
      <c r="O346" s="16">
        <f t="shared" si="45"/>
        <v>0</v>
      </c>
      <c r="P346" s="17">
        <f t="shared" si="45"/>
        <v>0</v>
      </c>
      <c r="Q346" s="17">
        <f>SUM(Q347:Q349)</f>
        <v>0</v>
      </c>
      <c r="R346" s="19">
        <f t="shared" si="45"/>
        <v>0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0.97564600000000024</v>
      </c>
      <c r="G347" s="23">
        <v>47.339220999999988</v>
      </c>
      <c r="H347" s="23">
        <v>222.73270199999999</v>
      </c>
      <c r="I347" s="23">
        <v>7986.5597499999985</v>
      </c>
      <c r="J347" s="23">
        <v>30.393018000000001</v>
      </c>
      <c r="K347" s="23">
        <v>333.60058400000014</v>
      </c>
      <c r="L347" s="23">
        <v>410387.76199900004</v>
      </c>
      <c r="M347" s="23">
        <v>47.178123000000021</v>
      </c>
      <c r="N347" s="24">
        <v>4724.3778620000012</v>
      </c>
      <c r="O347" s="22"/>
      <c r="P347" s="23"/>
      <c r="Q347" s="23"/>
      <c r="R347" s="24"/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0.39840600000000004</v>
      </c>
      <c r="G348" s="23">
        <v>20.203198</v>
      </c>
      <c r="H348" s="23">
        <v>94.250502000000012</v>
      </c>
      <c r="I348" s="23">
        <v>3409.7176349999991</v>
      </c>
      <c r="J348" s="23">
        <v>12.271971999999998</v>
      </c>
      <c r="K348" s="23">
        <v>142.35175200000003</v>
      </c>
      <c r="L348" s="23">
        <v>170222.59233300004</v>
      </c>
      <c r="M348" s="23">
        <v>20.130690999999995</v>
      </c>
      <c r="N348" s="24">
        <v>2014.812189</v>
      </c>
      <c r="O348" s="22"/>
      <c r="P348" s="23"/>
      <c r="Q348" s="23"/>
      <c r="R348" s="24"/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1.425036</v>
      </c>
      <c r="G349" s="23">
        <v>42.537327000000012</v>
      </c>
      <c r="H349" s="23">
        <v>213.72419800000006</v>
      </c>
      <c r="I349" s="23">
        <v>7126.2177759999986</v>
      </c>
      <c r="J349" s="23">
        <v>44.550990999999996</v>
      </c>
      <c r="K349" s="23">
        <v>301.15800900000011</v>
      </c>
      <c r="L349" s="23">
        <v>596412.74806800007</v>
      </c>
      <c r="M349" s="23">
        <v>42.422016000000006</v>
      </c>
      <c r="N349" s="24">
        <v>4274.2054140000018</v>
      </c>
      <c r="O349" s="22"/>
      <c r="P349" s="23"/>
      <c r="Q349" s="23"/>
      <c r="R349" s="24"/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0.24708599999999994</v>
      </c>
      <c r="G351" s="17">
        <f t="shared" si="46"/>
        <v>12.598696999999998</v>
      </c>
      <c r="H351" s="17">
        <f t="shared" si="46"/>
        <v>67.006556000000003</v>
      </c>
      <c r="I351" s="17">
        <f t="shared" si="46"/>
        <v>2135.4219489999996</v>
      </c>
      <c r="J351" s="17">
        <f t="shared" si="46"/>
        <v>10.675938999999996</v>
      </c>
      <c r="K351" s="17">
        <f t="shared" si="46"/>
        <v>88.192008999999985</v>
      </c>
      <c r="L351" s="17">
        <f t="shared" si="46"/>
        <v>47398.685043999998</v>
      </c>
      <c r="M351" s="17">
        <f t="shared" si="46"/>
        <v>12.617207000000001</v>
      </c>
      <c r="N351" s="19">
        <f t="shared" si="46"/>
        <v>1267.4086789999999</v>
      </c>
      <c r="O351" s="16">
        <f t="shared" si="46"/>
        <v>0</v>
      </c>
      <c r="P351" s="17">
        <f t="shared" si="46"/>
        <v>0</v>
      </c>
      <c r="Q351" s="17">
        <f>SUM(Q352:Q354)</f>
        <v>0</v>
      </c>
      <c r="R351" s="19">
        <f t="shared" si="46"/>
        <v>0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9.9379999999999982E-2</v>
      </c>
      <c r="G352" s="23">
        <v>5.4813319999999992</v>
      </c>
      <c r="H352" s="23">
        <v>29.177381</v>
      </c>
      <c r="I352" s="23">
        <v>930.05031999999983</v>
      </c>
      <c r="J352" s="23">
        <v>4.4733779999999985</v>
      </c>
      <c r="K352" s="23">
        <v>38.333448999999995</v>
      </c>
      <c r="L352" s="23">
        <v>15662.846293000001</v>
      </c>
      <c r="M352" s="23">
        <v>5.4906890000000006</v>
      </c>
      <c r="N352" s="24">
        <v>551.28516799999989</v>
      </c>
      <c r="O352" s="22"/>
      <c r="P352" s="23"/>
      <c r="Q352" s="23"/>
      <c r="R352" s="24"/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3.2896999999999996E-2</v>
      </c>
      <c r="G353" s="23">
        <v>2.4108299999999994</v>
      </c>
      <c r="H353" s="23">
        <v>11.981571000000002</v>
      </c>
      <c r="I353" s="23">
        <v>409.4158359999999</v>
      </c>
      <c r="J353" s="23">
        <v>1.4109789999999995</v>
      </c>
      <c r="K353" s="23">
        <v>16.873083999999995</v>
      </c>
      <c r="L353" s="23">
        <v>6504.9812639999991</v>
      </c>
      <c r="M353" s="23">
        <v>2.4098699999999988</v>
      </c>
      <c r="N353" s="24">
        <v>241.11694000000003</v>
      </c>
      <c r="O353" s="22"/>
      <c r="P353" s="23"/>
      <c r="Q353" s="23"/>
      <c r="R353" s="24"/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0.11480899999999997</v>
      </c>
      <c r="G354" s="23">
        <v>4.7065349999999997</v>
      </c>
      <c r="H354" s="23">
        <v>25.847604</v>
      </c>
      <c r="I354" s="23">
        <v>795.95579299999997</v>
      </c>
      <c r="J354" s="23">
        <v>4.7915819999999991</v>
      </c>
      <c r="K354" s="23">
        <v>32.985475999999998</v>
      </c>
      <c r="L354" s="23">
        <v>25230.857487000001</v>
      </c>
      <c r="M354" s="23">
        <v>4.7166480000000002</v>
      </c>
      <c r="N354" s="24">
        <v>475.00657100000001</v>
      </c>
      <c r="O354" s="22"/>
      <c r="P354" s="23"/>
      <c r="Q354" s="23"/>
      <c r="R354" s="24"/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0.48015699999999983</v>
      </c>
      <c r="G356" s="17">
        <f t="shared" si="47"/>
        <v>19.863013999999996</v>
      </c>
      <c r="H356" s="17">
        <f t="shared" si="47"/>
        <v>123.41987300000002</v>
      </c>
      <c r="I356" s="17">
        <f t="shared" si="47"/>
        <v>3375.2988069999992</v>
      </c>
      <c r="J356" s="17">
        <f t="shared" si="47"/>
        <v>25.442427999999996</v>
      </c>
      <c r="K356" s="17">
        <f t="shared" si="47"/>
        <v>138.19295499999998</v>
      </c>
      <c r="L356" s="17">
        <f t="shared" si="47"/>
        <v>3005.6904670000004</v>
      </c>
      <c r="M356" s="17">
        <f t="shared" si="47"/>
        <v>20.016890000000004</v>
      </c>
      <c r="N356" s="19">
        <f t="shared" si="47"/>
        <v>2023.7413619999998</v>
      </c>
      <c r="O356" s="16">
        <f t="shared" si="47"/>
        <v>0</v>
      </c>
      <c r="P356" s="17">
        <f t="shared" si="47"/>
        <v>0</v>
      </c>
      <c r="Q356" s="17">
        <f>SUM(Q357:Q359)</f>
        <v>0</v>
      </c>
      <c r="R356" s="19">
        <f t="shared" si="47"/>
        <v>0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0.30508699999999983</v>
      </c>
      <c r="G357" s="23">
        <v>11.201136999999997</v>
      </c>
      <c r="H357" s="23">
        <v>72.453154000000026</v>
      </c>
      <c r="I357" s="23">
        <v>1902.434737999999</v>
      </c>
      <c r="J357" s="23">
        <v>16.169849999999997</v>
      </c>
      <c r="K357" s="23">
        <v>77.877625999999978</v>
      </c>
      <c r="L357" s="23">
        <v>1833.5647140000005</v>
      </c>
      <c r="M357" s="23">
        <v>11.305217000000001</v>
      </c>
      <c r="N357" s="24">
        <v>1145.7224479999998</v>
      </c>
      <c r="O357" s="22"/>
      <c r="P357" s="23"/>
      <c r="Q357" s="23"/>
      <c r="R357" s="24"/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9.7030000000000005E-2</v>
      </c>
      <c r="G358" s="23">
        <v>3.3203749999999999</v>
      </c>
      <c r="H358" s="23">
        <v>22.023832000000002</v>
      </c>
      <c r="I358" s="23">
        <v>563.75581000000011</v>
      </c>
      <c r="J358" s="23">
        <v>5.1426069999999999</v>
      </c>
      <c r="K358" s="23">
        <v>23.075547</v>
      </c>
      <c r="L358" s="23">
        <v>583.13923299999988</v>
      </c>
      <c r="M358" s="23">
        <v>3.3545390000000008</v>
      </c>
      <c r="N358" s="24">
        <v>340.48979699999995</v>
      </c>
      <c r="O358" s="22"/>
      <c r="P358" s="23"/>
      <c r="Q358" s="23"/>
      <c r="R358" s="24"/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7.8039999999999998E-2</v>
      </c>
      <c r="G359" s="23">
        <v>5.3415019999999993</v>
      </c>
      <c r="H359" s="23">
        <v>28.942887000000002</v>
      </c>
      <c r="I359" s="23">
        <v>909.10825900000009</v>
      </c>
      <c r="J359" s="23">
        <v>4.1299710000000003</v>
      </c>
      <c r="K359" s="23">
        <v>37.239782000000005</v>
      </c>
      <c r="L359" s="23">
        <v>588.98652000000004</v>
      </c>
      <c r="M359" s="23">
        <v>5.3571340000000012</v>
      </c>
      <c r="N359" s="24">
        <v>537.52911699999993</v>
      </c>
      <c r="O359" s="22"/>
      <c r="P359" s="23"/>
      <c r="Q359" s="23"/>
      <c r="R359" s="24"/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1.5553000000000001E-2</v>
      </c>
      <c r="G361" s="17">
        <v>9.2890199999999954</v>
      </c>
      <c r="H361" s="17">
        <v>39.394631000000004</v>
      </c>
      <c r="I361" s="17">
        <v>1583.3020500000007</v>
      </c>
      <c r="J361" s="17">
        <v>0.45103600000000005</v>
      </c>
      <c r="K361" s="17">
        <v>65.008775999999997</v>
      </c>
      <c r="L361" s="17">
        <v>7177.2782319999988</v>
      </c>
      <c r="M361" s="17">
        <v>9.248323000000001</v>
      </c>
      <c r="N361" s="19">
        <v>917.77451300000007</v>
      </c>
      <c r="O361" s="16"/>
      <c r="P361" s="17"/>
      <c r="Q361" s="17"/>
      <c r="R361" s="19"/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9.228299999999999E-2</v>
      </c>
      <c r="G363" s="17">
        <f t="shared" si="48"/>
        <v>1.6840360000000005</v>
      </c>
      <c r="H363" s="17">
        <f t="shared" si="48"/>
        <v>8.7696089999999991</v>
      </c>
      <c r="I363" s="17">
        <f t="shared" si="48"/>
        <v>278.20949399999995</v>
      </c>
      <c r="J363" s="17">
        <f t="shared" si="48"/>
        <v>2.6761910000000002</v>
      </c>
      <c r="K363" s="17">
        <f t="shared" si="48"/>
        <v>12.054475999999999</v>
      </c>
      <c r="L363" s="17">
        <f t="shared" si="48"/>
        <v>42585.492951</v>
      </c>
      <c r="M363" s="17">
        <f t="shared" si="48"/>
        <v>1.6769189999999994</v>
      </c>
      <c r="N363" s="19">
        <f t="shared" si="48"/>
        <v>170.33964500000002</v>
      </c>
      <c r="O363" s="16">
        <f t="shared" si="48"/>
        <v>0</v>
      </c>
      <c r="P363" s="17">
        <f t="shared" si="48"/>
        <v>0</v>
      </c>
      <c r="Q363" s="17">
        <f>SUM(Q364:Q366)</f>
        <v>0</v>
      </c>
      <c r="R363" s="19">
        <f t="shared" si="48"/>
        <v>0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2.2622999999999997E-2</v>
      </c>
      <c r="G364" s="23">
        <v>0.35753600000000008</v>
      </c>
      <c r="H364" s="23">
        <v>1.9170189999999996</v>
      </c>
      <c r="I364" s="23">
        <v>58.767659999999985</v>
      </c>
      <c r="J364" s="23">
        <v>0.65607400000000027</v>
      </c>
      <c r="K364" s="23">
        <v>2.568397</v>
      </c>
      <c r="L364" s="23">
        <v>10439.900243000004</v>
      </c>
      <c r="M364" s="23">
        <v>0.35603599999999991</v>
      </c>
      <c r="N364" s="24">
        <v>36.298862</v>
      </c>
      <c r="O364" s="22"/>
      <c r="P364" s="23"/>
      <c r="Q364" s="23"/>
      <c r="R364" s="24"/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7.1630000000000001E-3</v>
      </c>
      <c r="G365" s="23">
        <v>0.15260899999999999</v>
      </c>
      <c r="H365" s="23">
        <v>0.77286900000000003</v>
      </c>
      <c r="I365" s="23">
        <v>25.330654999999997</v>
      </c>
      <c r="J365" s="23">
        <v>0.20768399999999998</v>
      </c>
      <c r="K365" s="23">
        <v>1.0887999999999998</v>
      </c>
      <c r="L365" s="23">
        <v>3304.8445440000005</v>
      </c>
      <c r="M365" s="23">
        <v>0.15196100000000001</v>
      </c>
      <c r="N365" s="24">
        <v>15.383525999999996</v>
      </c>
      <c r="O365" s="22"/>
      <c r="P365" s="23"/>
      <c r="Q365" s="23"/>
      <c r="R365" s="24"/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6.2496999999999997E-2</v>
      </c>
      <c r="G366" s="23">
        <v>1.1738910000000005</v>
      </c>
      <c r="H366" s="23">
        <v>6.0797210000000002</v>
      </c>
      <c r="I366" s="23">
        <v>194.11117899999999</v>
      </c>
      <c r="J366" s="23">
        <v>1.8124329999999997</v>
      </c>
      <c r="K366" s="23">
        <v>8.3972789999999993</v>
      </c>
      <c r="L366" s="23">
        <v>28840.748163999997</v>
      </c>
      <c r="M366" s="23">
        <v>1.1689219999999996</v>
      </c>
      <c r="N366" s="24">
        <v>118.65725700000002</v>
      </c>
      <c r="O366" s="22"/>
      <c r="P366" s="23"/>
      <c r="Q366" s="23"/>
      <c r="R366" s="24"/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50.476367999999987</v>
      </c>
      <c r="G370" s="17">
        <v>21.16818</v>
      </c>
      <c r="H370" s="17">
        <v>1591.6134690000004</v>
      </c>
      <c r="I370" s="17">
        <v>34748.799995000001</v>
      </c>
      <c r="J370" s="17"/>
      <c r="K370" s="17">
        <v>259.29083100000003</v>
      </c>
      <c r="L370" s="17">
        <v>4327.6128499999995</v>
      </c>
      <c r="M370" s="17">
        <v>39.200544999999998</v>
      </c>
      <c r="N370" s="19">
        <v>15409.793856</v>
      </c>
      <c r="O370" s="16"/>
      <c r="P370" s="17"/>
      <c r="Q370" s="17"/>
      <c r="R370" s="19"/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/>
      <c r="P372" s="17"/>
      <c r="Q372" s="17"/>
      <c r="R372" s="19"/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54.110534999999985</v>
      </c>
      <c r="G374" s="27">
        <f t="shared" si="49"/>
        <v>174.68269299999997</v>
      </c>
      <c r="H374" s="27">
        <f t="shared" si="49"/>
        <v>2360.9115400000005</v>
      </c>
      <c r="I374" s="27">
        <f t="shared" si="49"/>
        <v>60643.527455999996</v>
      </c>
      <c r="J374" s="27">
        <f t="shared" si="49"/>
        <v>126.461575</v>
      </c>
      <c r="K374" s="27">
        <f t="shared" si="49"/>
        <v>1339.8493920000003</v>
      </c>
      <c r="L374" s="27">
        <f t="shared" si="49"/>
        <v>1281517.8619440002</v>
      </c>
      <c r="M374" s="27">
        <f t="shared" si="49"/>
        <v>192.49071400000003</v>
      </c>
      <c r="N374" s="28">
        <f t="shared" si="49"/>
        <v>30802.453520000003</v>
      </c>
      <c r="O374" s="26">
        <f t="shared" si="49"/>
        <v>0</v>
      </c>
      <c r="P374" s="27">
        <f t="shared" si="49"/>
        <v>0</v>
      </c>
      <c r="Q374" s="27">
        <f t="shared" si="49"/>
        <v>0</v>
      </c>
      <c r="R374" s="28">
        <f t="shared" si="49"/>
        <v>0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1.7384340000000003</v>
      </c>
      <c r="G379" s="17">
        <v>0.48795899999999992</v>
      </c>
      <c r="H379" s="17">
        <v>3.6398710000000003</v>
      </c>
      <c r="I379" s="17">
        <v>59.014763999999978</v>
      </c>
      <c r="J379" s="17">
        <v>1.4533140000000002</v>
      </c>
      <c r="K379" s="17">
        <v>43.284718999999996</v>
      </c>
      <c r="L379" s="17">
        <v>447.70364400000005</v>
      </c>
      <c r="M379" s="17">
        <v>4.3528980000000006</v>
      </c>
      <c r="N379" s="19">
        <v>62.972275999999994</v>
      </c>
      <c r="O379" s="16"/>
      <c r="P379" s="17"/>
      <c r="Q379" s="17"/>
      <c r="R379" s="19"/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1.286845</v>
      </c>
      <c r="H381" s="17">
        <f t="shared" si="51"/>
        <v>6.4342300000000021</v>
      </c>
      <c r="I381" s="17">
        <f t="shared" si="51"/>
        <v>218.76363399999994</v>
      </c>
      <c r="J381" s="17">
        <f t="shared" si="51"/>
        <v>0</v>
      </c>
      <c r="K381" s="17">
        <f t="shared" si="51"/>
        <v>9.0079179999999983</v>
      </c>
      <c r="L381" s="17">
        <f t="shared" si="51"/>
        <v>0</v>
      </c>
      <c r="M381" s="17">
        <f t="shared" si="51"/>
        <v>1.286845</v>
      </c>
      <c r="N381" s="19">
        <f t="shared" si="51"/>
        <v>128.68448900000001</v>
      </c>
      <c r="O381" s="16">
        <f t="shared" si="51"/>
        <v>0</v>
      </c>
      <c r="P381" s="17">
        <f t="shared" si="51"/>
        <v>0</v>
      </c>
      <c r="Q381" s="17">
        <f>SUM(Q382:Q384)</f>
        <v>0</v>
      </c>
      <c r="R381" s="19">
        <f t="shared" si="51"/>
        <v>0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7.6675999999999994E-2</v>
      </c>
      <c r="H382" s="23">
        <v>0.3833990000000001</v>
      </c>
      <c r="I382" s="23">
        <v>13.03547</v>
      </c>
      <c r="J382" s="23"/>
      <c r="K382" s="23">
        <v>0.53675299999999992</v>
      </c>
      <c r="L382" s="23"/>
      <c r="M382" s="23">
        <v>7.6675999999999994E-2</v>
      </c>
      <c r="N382" s="24">
        <v>7.6679260000000022</v>
      </c>
      <c r="O382" s="22"/>
      <c r="P382" s="23"/>
      <c r="Q382" s="23"/>
      <c r="R382" s="24"/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1.2101690000000001</v>
      </c>
      <c r="H384" s="23">
        <v>6.0508310000000023</v>
      </c>
      <c r="I384" s="23">
        <v>205.72816399999994</v>
      </c>
      <c r="J384" s="23"/>
      <c r="K384" s="23">
        <v>8.4711649999999992</v>
      </c>
      <c r="L384" s="23"/>
      <c r="M384" s="23">
        <v>1.2101690000000001</v>
      </c>
      <c r="N384" s="24">
        <v>121.016563</v>
      </c>
      <c r="O384" s="22"/>
      <c r="P384" s="23"/>
      <c r="Q384" s="23"/>
      <c r="R384" s="24"/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2242.6208299999998</v>
      </c>
      <c r="G392" s="17">
        <f t="shared" si="53"/>
        <v>96.85521</v>
      </c>
      <c r="H392" s="17">
        <f t="shared" si="53"/>
        <v>2401.3160290000001</v>
      </c>
      <c r="I392" s="17">
        <f t="shared" si="53"/>
        <v>6946.3381769999996</v>
      </c>
      <c r="J392" s="17">
        <f t="shared" si="53"/>
        <v>166.885625</v>
      </c>
      <c r="K392" s="17">
        <f t="shared" si="53"/>
        <v>102445.520657</v>
      </c>
      <c r="L392" s="17">
        <f t="shared" si="53"/>
        <v>1011.7576939999998</v>
      </c>
      <c r="M392" s="17">
        <f t="shared" si="53"/>
        <v>999.47206999999992</v>
      </c>
      <c r="N392" s="19">
        <f t="shared" si="53"/>
        <v>7912.2247900000002</v>
      </c>
      <c r="O392" s="16">
        <f t="shared" si="53"/>
        <v>0</v>
      </c>
      <c r="P392" s="17">
        <f t="shared" si="53"/>
        <v>0</v>
      </c>
      <c r="Q392" s="17">
        <f>SUM(Q393:Q395)</f>
        <v>0</v>
      </c>
      <c r="R392" s="19">
        <f t="shared" si="53"/>
        <v>0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327.11143500000003</v>
      </c>
      <c r="G393" s="23">
        <v>21.77786</v>
      </c>
      <c r="H393" s="23">
        <v>356.88928600000008</v>
      </c>
      <c r="I393" s="23">
        <v>1712.4514960000001</v>
      </c>
      <c r="J393" s="23">
        <v>49.333579999999991</v>
      </c>
      <c r="K393" s="23">
        <v>14177.785788999998</v>
      </c>
      <c r="L393" s="23">
        <v>251.11215399999998</v>
      </c>
      <c r="M393" s="23">
        <v>221.778581</v>
      </c>
      <c r="N393" s="24">
        <v>2133.3429499999997</v>
      </c>
      <c r="O393" s="22"/>
      <c r="P393" s="23"/>
      <c r="Q393" s="23"/>
      <c r="R393" s="24"/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33.774495000000002</v>
      </c>
      <c r="G394" s="23">
        <v>8.4436240000000016</v>
      </c>
      <c r="H394" s="23">
        <v>42.218119999999992</v>
      </c>
      <c r="I394" s="23">
        <v>743.038859</v>
      </c>
      <c r="J394" s="23">
        <v>25.330869000000003</v>
      </c>
      <c r="K394" s="23">
        <v>844.36234500000012</v>
      </c>
      <c r="L394" s="23">
        <v>109.76710999999997</v>
      </c>
      <c r="M394" s="23">
        <v>84.436235000000039</v>
      </c>
      <c r="N394" s="24">
        <v>1013.2348120000004</v>
      </c>
      <c r="O394" s="22"/>
      <c r="P394" s="23"/>
      <c r="Q394" s="23"/>
      <c r="R394" s="24"/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1881.7348999999999</v>
      </c>
      <c r="G395" s="23">
        <v>66.633725999999996</v>
      </c>
      <c r="H395" s="23">
        <v>2002.208623</v>
      </c>
      <c r="I395" s="23">
        <v>4490.8478219999997</v>
      </c>
      <c r="J395" s="23">
        <v>92.221176</v>
      </c>
      <c r="K395" s="23">
        <v>87423.372522999998</v>
      </c>
      <c r="L395" s="23">
        <v>650.87842999999987</v>
      </c>
      <c r="M395" s="23">
        <v>693.25725399999988</v>
      </c>
      <c r="N395" s="24">
        <v>4765.6470280000003</v>
      </c>
      <c r="O395" s="22"/>
      <c r="P395" s="23"/>
      <c r="Q395" s="23"/>
      <c r="R395" s="24"/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0.24716094000162853</v>
      </c>
      <c r="G397" s="17">
        <f t="shared" si="54"/>
        <v>0.12932983359261929</v>
      </c>
      <c r="H397" s="17">
        <f t="shared" si="54"/>
        <v>29.827592006559179</v>
      </c>
      <c r="I397" s="17">
        <f t="shared" si="54"/>
        <v>18.115451485066011</v>
      </c>
      <c r="J397" s="17">
        <f t="shared" si="54"/>
        <v>5.710913664659258</v>
      </c>
      <c r="K397" s="17">
        <f t="shared" si="54"/>
        <v>0.26447072522303161</v>
      </c>
      <c r="L397" s="17">
        <f t="shared" si="54"/>
        <v>6578.4520775498486</v>
      </c>
      <c r="M397" s="17">
        <f t="shared" si="54"/>
        <v>0.24629545074055834</v>
      </c>
      <c r="N397" s="19">
        <f t="shared" si="54"/>
        <v>47.071858315328782</v>
      </c>
      <c r="O397" s="16">
        <f t="shared" si="54"/>
        <v>0</v>
      </c>
      <c r="P397" s="17">
        <f t="shared" si="54"/>
        <v>0</v>
      </c>
      <c r="Q397" s="17">
        <f>SUM(Q398:Q401)</f>
        <v>0</v>
      </c>
      <c r="R397" s="19">
        <f t="shared" si="54"/>
        <v>0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1.4623297136013758E-2</v>
      </c>
      <c r="G398" s="23">
        <v>7.6604736006568369E-3</v>
      </c>
      <c r="H398" s="23">
        <v>1.7587299328684973</v>
      </c>
      <c r="I398" s="23">
        <v>1.0682804622329305</v>
      </c>
      <c r="J398" s="23">
        <v>0.33824274040461805</v>
      </c>
      <c r="K398" s="23">
        <v>1.6045951501898047E-2</v>
      </c>
      <c r="L398" s="23">
        <v>540.65188873297507</v>
      </c>
      <c r="M398" s="23">
        <v>1.4552164417719548E-2</v>
      </c>
      <c r="N398" s="24">
        <v>2.7801501238621733</v>
      </c>
      <c r="O398" s="22"/>
      <c r="P398" s="23"/>
      <c r="Q398" s="23"/>
      <c r="R398" s="24"/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1.6802544319467445E-2</v>
      </c>
      <c r="G399" s="23">
        <v>8.7712895131899331E-3</v>
      </c>
      <c r="H399" s="23">
        <v>2.042229127731706</v>
      </c>
      <c r="I399" s="23">
        <v>1.2399984882559802</v>
      </c>
      <c r="J399" s="23">
        <v>0.38738406990325425</v>
      </c>
      <c r="K399" s="23">
        <v>1.7020798258985767E-2</v>
      </c>
      <c r="L399" s="23">
        <v>82.986806435649981</v>
      </c>
      <c r="M399" s="23">
        <v>1.6791631622491528E-2</v>
      </c>
      <c r="N399" s="24">
        <v>3.2117380337226904</v>
      </c>
      <c r="O399" s="22"/>
      <c r="P399" s="23"/>
      <c r="Q399" s="23"/>
      <c r="R399" s="24"/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5.0118903463971298E-2</v>
      </c>
      <c r="G400" s="23">
        <v>2.6429613889067987E-2</v>
      </c>
      <c r="H400" s="23">
        <v>5.906372223656537</v>
      </c>
      <c r="I400" s="23">
        <v>3.5903683447896526</v>
      </c>
      <c r="J400" s="23">
        <v>1.1664473763830485</v>
      </c>
      <c r="K400" s="23">
        <v>6.3027459225787702E-2</v>
      </c>
      <c r="L400" s="23">
        <v>4905.3957373505255</v>
      </c>
      <c r="M400" s="23">
        <v>4.9473475675880466E-2</v>
      </c>
      <c r="N400" s="24">
        <v>9.430535884794967</v>
      </c>
      <c r="O400" s="22"/>
      <c r="P400" s="23"/>
      <c r="Q400" s="23"/>
      <c r="R400" s="24"/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0.16561619508217601</v>
      </c>
      <c r="G401" s="23">
        <v>8.6468456589704548E-2</v>
      </c>
      <c r="H401" s="23">
        <v>20.120260722302437</v>
      </c>
      <c r="I401" s="23">
        <v>12.216804189787446</v>
      </c>
      <c r="J401" s="23">
        <v>3.8188394779683374</v>
      </c>
      <c r="K401" s="23">
        <v>0.1683765162363601</v>
      </c>
      <c r="L401" s="23">
        <v>1049.4176450306979</v>
      </c>
      <c r="M401" s="23">
        <v>0.16547817902446679</v>
      </c>
      <c r="N401" s="24">
        <v>31.649434272948948</v>
      </c>
      <c r="O401" s="22"/>
      <c r="P401" s="23"/>
      <c r="Q401" s="23"/>
      <c r="R401" s="24"/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15.316438</v>
      </c>
      <c r="H403" s="17">
        <v>76.582151999999965</v>
      </c>
      <c r="I403" s="17">
        <v>2603.7930979999987</v>
      </c>
      <c r="J403" s="17"/>
      <c r="K403" s="17">
        <v>107.21502100000001</v>
      </c>
      <c r="L403" s="17"/>
      <c r="M403" s="17">
        <v>15.316438</v>
      </c>
      <c r="N403" s="19">
        <v>1531.6430030000006</v>
      </c>
      <c r="O403" s="16"/>
      <c r="P403" s="17"/>
      <c r="Q403" s="17"/>
      <c r="R403" s="19"/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0.19792300000000002</v>
      </c>
      <c r="H405" s="17">
        <v>0.98964199999999991</v>
      </c>
      <c r="I405" s="17">
        <v>33.648092000000013</v>
      </c>
      <c r="J405" s="17"/>
      <c r="K405" s="17">
        <v>1.385513</v>
      </c>
      <c r="L405" s="17"/>
      <c r="M405" s="17">
        <v>0.19792300000000002</v>
      </c>
      <c r="N405" s="19">
        <v>19.793012999999998</v>
      </c>
      <c r="O405" s="16"/>
      <c r="P405" s="17"/>
      <c r="Q405" s="17"/>
      <c r="R405" s="19"/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11.153587</v>
      </c>
      <c r="H407" s="17">
        <v>55.767948000000004</v>
      </c>
      <c r="I407" s="17">
        <v>1896.110306</v>
      </c>
      <c r="J407" s="17"/>
      <c r="K407" s="17">
        <v>78.075143000000011</v>
      </c>
      <c r="L407" s="17"/>
      <c r="M407" s="17">
        <v>11.153587</v>
      </c>
      <c r="N407" s="19">
        <v>1115.3589819999997</v>
      </c>
      <c r="O407" s="16"/>
      <c r="P407" s="17"/>
      <c r="Q407" s="17"/>
      <c r="R407" s="19"/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2244.6064249400015</v>
      </c>
      <c r="G413" s="27">
        <f t="shared" si="55"/>
        <v>125.42729183359262</v>
      </c>
      <c r="H413" s="27">
        <f t="shared" si="55"/>
        <v>2574.5574640065588</v>
      </c>
      <c r="I413" s="27">
        <f t="shared" si="55"/>
        <v>11775.783522485064</v>
      </c>
      <c r="J413" s="27">
        <f t="shared" si="55"/>
        <v>174.04985266465926</v>
      </c>
      <c r="K413" s="27">
        <f t="shared" si="55"/>
        <v>102684.75344172523</v>
      </c>
      <c r="L413" s="27">
        <f t="shared" si="55"/>
        <v>8037.9134155498487</v>
      </c>
      <c r="M413" s="27">
        <f t="shared" si="55"/>
        <v>1032.0260564507407</v>
      </c>
      <c r="N413" s="28">
        <f t="shared" si="55"/>
        <v>10817.74841131533</v>
      </c>
      <c r="O413" s="26">
        <f t="shared" si="55"/>
        <v>0</v>
      </c>
      <c r="P413" s="27">
        <f t="shared" si="55"/>
        <v>0</v>
      </c>
      <c r="Q413" s="27">
        <f t="shared" si="55"/>
        <v>0</v>
      </c>
      <c r="R413" s="28">
        <f t="shared" si="55"/>
        <v>0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131.68503747999998</v>
      </c>
      <c r="G418" s="17">
        <f t="shared" ref="G418:R418" si="57">SUM(G419:G427)</f>
        <v>386.8593510799999</v>
      </c>
      <c r="H418" s="17">
        <f t="shared" si="57"/>
        <v>353.21705248000001</v>
      </c>
      <c r="I418" s="17">
        <f t="shared" si="57"/>
        <v>1008.28743666</v>
      </c>
      <c r="J418" s="17">
        <f t="shared" si="57"/>
        <v>1977.5027482800003</v>
      </c>
      <c r="K418" s="17">
        <f t="shared" si="57"/>
        <v>203.59531007999999</v>
      </c>
      <c r="L418" s="17">
        <f t="shared" si="57"/>
        <v>1202.5600753599999</v>
      </c>
      <c r="M418" s="17">
        <f t="shared" si="57"/>
        <v>11.41941302</v>
      </c>
      <c r="N418" s="19">
        <f t="shared" si="57"/>
        <v>1544.38468038</v>
      </c>
      <c r="O418" s="16">
        <f t="shared" si="57"/>
        <v>0</v>
      </c>
      <c r="P418" s="17">
        <f t="shared" si="57"/>
        <v>0</v>
      </c>
      <c r="Q418" s="17">
        <f t="shared" si="57"/>
        <v>0</v>
      </c>
      <c r="R418" s="19">
        <f t="shared" si="57"/>
        <v>0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4.2002884800000002</v>
      </c>
      <c r="G419" s="23">
        <v>3.1164480800000001</v>
      </c>
      <c r="H419" s="23">
        <v>11.089365480000001</v>
      </c>
      <c r="I419" s="23">
        <v>9.2734156600000013</v>
      </c>
      <c r="J419" s="23">
        <v>1891.8871612800003</v>
      </c>
      <c r="K419" s="23">
        <v>14.602855079999999</v>
      </c>
      <c r="L419" s="23">
        <v>39.213940360000002</v>
      </c>
      <c r="M419" s="23">
        <v>7.94709602</v>
      </c>
      <c r="N419" s="24">
        <v>16.56506838</v>
      </c>
      <c r="O419" s="22"/>
      <c r="P419" s="23"/>
      <c r="Q419" s="23"/>
      <c r="R419" s="24"/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4"/>
      <c r="O420" s="22"/>
      <c r="P420" s="23"/>
      <c r="Q420" s="23"/>
      <c r="R420" s="24"/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/>
      <c r="P421" s="23"/>
      <c r="Q421" s="23"/>
      <c r="R421" s="24"/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108.79927499999999</v>
      </c>
      <c r="G423" s="23">
        <v>370.38051199999995</v>
      </c>
      <c r="H423" s="23">
        <v>324.08294799999999</v>
      </c>
      <c r="I423" s="23">
        <v>925.95128100000011</v>
      </c>
      <c r="J423" s="23">
        <v>53.242198999999999</v>
      </c>
      <c r="K423" s="23">
        <v>185.19025599999998</v>
      </c>
      <c r="L423" s="23">
        <v>1157.4391000000001</v>
      </c>
      <c r="M423" s="23">
        <v>3.4723170000000003</v>
      </c>
      <c r="N423" s="24">
        <v>1527.819612</v>
      </c>
      <c r="O423" s="22"/>
      <c r="P423" s="23"/>
      <c r="Q423" s="23"/>
      <c r="R423" s="24"/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1.2672000000000001E-2</v>
      </c>
      <c r="G425" s="23">
        <v>1.5208809999999999</v>
      </c>
      <c r="H425" s="23">
        <v>0.20278600000000005</v>
      </c>
      <c r="I425" s="23">
        <v>31.178042999999999</v>
      </c>
      <c r="J425" s="23">
        <v>20.531877999999999</v>
      </c>
      <c r="K425" s="23">
        <v>3.8021989999999999</v>
      </c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18.672801999999997</v>
      </c>
      <c r="G427" s="23">
        <v>11.841509999999998</v>
      </c>
      <c r="H427" s="23">
        <v>17.841953</v>
      </c>
      <c r="I427" s="23">
        <v>41.884697000000003</v>
      </c>
      <c r="J427" s="23">
        <v>11.841509999999998</v>
      </c>
      <c r="K427" s="23"/>
      <c r="L427" s="23">
        <v>5.9070349999999987</v>
      </c>
      <c r="M427" s="23"/>
      <c r="N427" s="24"/>
      <c r="O427" s="22"/>
      <c r="P427" s="23"/>
      <c r="Q427" s="23"/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0</v>
      </c>
      <c r="P429" s="17">
        <f t="shared" si="58"/>
        <v>0</v>
      </c>
      <c r="Q429" s="17">
        <f>SUM(Q430:Q432)</f>
        <v>0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/>
      <c r="P430" s="35"/>
      <c r="Q430" s="35"/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270.39448000000004</v>
      </c>
      <c r="G434" s="17">
        <v>473.19034500000009</v>
      </c>
      <c r="H434" s="17">
        <v>67.598620000000011</v>
      </c>
      <c r="I434" s="17">
        <v>946.38068800000008</v>
      </c>
      <c r="J434" s="17"/>
      <c r="K434" s="17"/>
      <c r="L434" s="17">
        <v>4529.1075639999999</v>
      </c>
      <c r="M434" s="17">
        <v>202.79586099999995</v>
      </c>
      <c r="N434" s="19">
        <v>122015.509865</v>
      </c>
      <c r="O434" s="16"/>
      <c r="P434" s="17"/>
      <c r="Q434" s="17"/>
      <c r="R434" s="19"/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0.12815200000000002</v>
      </c>
      <c r="G436" s="17">
        <f t="shared" si="59"/>
        <v>4.7363999999999983E-2</v>
      </c>
      <c r="H436" s="17">
        <f t="shared" si="59"/>
        <v>0.12768399999999999</v>
      </c>
      <c r="I436" s="17">
        <f t="shared" si="59"/>
        <v>0.11704200000000001</v>
      </c>
      <c r="J436" s="17">
        <f t="shared" si="59"/>
        <v>14.029839000000001</v>
      </c>
      <c r="K436" s="17">
        <f t="shared" si="59"/>
        <v>0.16317799999999999</v>
      </c>
      <c r="L436" s="17">
        <f t="shared" si="59"/>
        <v>0.28276000000000007</v>
      </c>
      <c r="M436" s="17">
        <f t="shared" si="59"/>
        <v>0.18624699999999997</v>
      </c>
      <c r="N436" s="19">
        <f t="shared" si="59"/>
        <v>1.5076889999999998</v>
      </c>
      <c r="O436" s="16">
        <f t="shared" si="59"/>
        <v>0</v>
      </c>
      <c r="P436" s="17">
        <f t="shared" si="59"/>
        <v>0</v>
      </c>
      <c r="Q436" s="17">
        <f>SUM(Q437:Q438)</f>
        <v>0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0.12815200000000002</v>
      </c>
      <c r="G437" s="23">
        <v>4.7363999999999983E-2</v>
      </c>
      <c r="H437" s="23">
        <v>0.12768399999999999</v>
      </c>
      <c r="I437" s="23">
        <v>0.11704200000000001</v>
      </c>
      <c r="J437" s="23">
        <v>14.029839000000001</v>
      </c>
      <c r="K437" s="23">
        <v>0.16317799999999999</v>
      </c>
      <c r="L437" s="23">
        <v>0.28276000000000007</v>
      </c>
      <c r="M437" s="23">
        <v>0.18624699999999997</v>
      </c>
      <c r="N437" s="24">
        <v>1.5076889999999998</v>
      </c>
      <c r="O437" s="22"/>
      <c r="P437" s="23"/>
      <c r="Q437" s="23"/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0</v>
      </c>
      <c r="P440" s="17">
        <f t="shared" si="60"/>
        <v>0</v>
      </c>
      <c r="Q440" s="17">
        <f>SUM(Q441:Q447)</f>
        <v>0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/>
      <c r="P441" s="23"/>
      <c r="Q441" s="23"/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/>
      <c r="P442" s="23"/>
      <c r="Q442" s="23"/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402.20766948000005</v>
      </c>
      <c r="G449" s="27">
        <f t="shared" si="61"/>
        <v>860.09706008000001</v>
      </c>
      <c r="H449" s="27">
        <f t="shared" si="61"/>
        <v>420.94335648000003</v>
      </c>
      <c r="I449" s="27">
        <f t="shared" si="61"/>
        <v>1954.78516666</v>
      </c>
      <c r="J449" s="27">
        <f t="shared" si="61"/>
        <v>1991.5325872800004</v>
      </c>
      <c r="K449" s="27">
        <f t="shared" si="61"/>
        <v>203.75848807999998</v>
      </c>
      <c r="L449" s="27">
        <f t="shared" si="61"/>
        <v>5731.9503993600001</v>
      </c>
      <c r="M449" s="27">
        <f t="shared" si="61"/>
        <v>214.40152101999996</v>
      </c>
      <c r="N449" s="28">
        <f t="shared" si="61"/>
        <v>123561.40223438</v>
      </c>
      <c r="O449" s="26">
        <f t="shared" si="61"/>
        <v>0</v>
      </c>
      <c r="P449" s="27">
        <f t="shared" si="61"/>
        <v>0</v>
      </c>
      <c r="Q449" s="27">
        <f t="shared" si="61"/>
        <v>0</v>
      </c>
      <c r="R449" s="28">
        <f t="shared" si="61"/>
        <v>0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0</v>
      </c>
      <c r="P454" s="17">
        <f t="shared" si="63"/>
        <v>0</v>
      </c>
      <c r="Q454" s="17">
        <f>SUM(Q455:Q460)</f>
        <v>0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/>
      <c r="P455" s="23"/>
      <c r="Q455" s="23"/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/>
      <c r="P456" s="23"/>
      <c r="Q456" s="23"/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/>
      <c r="P457" s="23"/>
      <c r="Q457" s="23"/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/>
      <c r="P458" s="23"/>
      <c r="Q458" s="23"/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/>
      <c r="P459" s="23"/>
      <c r="Q459" s="23"/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/>
      <c r="P460" s="23"/>
      <c r="Q460" s="23"/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64.384214</v>
      </c>
      <c r="G470" s="17">
        <f t="shared" si="65"/>
        <v>4821.7169630000008</v>
      </c>
      <c r="H470" s="17">
        <f t="shared" si="65"/>
        <v>754.99396100000001</v>
      </c>
      <c r="I470" s="17">
        <f t="shared" si="65"/>
        <v>480.12326200000007</v>
      </c>
      <c r="J470" s="17">
        <f t="shared" si="65"/>
        <v>892.6449429999999</v>
      </c>
      <c r="K470" s="17">
        <f t="shared" si="65"/>
        <v>318.12002900000005</v>
      </c>
      <c r="L470" s="17">
        <f t="shared" si="65"/>
        <v>563.51303800000005</v>
      </c>
      <c r="M470" s="17">
        <f t="shared" si="65"/>
        <v>200.90456799999998</v>
      </c>
      <c r="N470" s="19">
        <f t="shared" si="65"/>
        <v>4592.0652550000013</v>
      </c>
      <c r="O470" s="16">
        <f t="shared" si="65"/>
        <v>0</v>
      </c>
      <c r="P470" s="17">
        <f t="shared" si="65"/>
        <v>0</v>
      </c>
      <c r="Q470" s="17">
        <f>SUM(Q471:Q475)</f>
        <v>0</v>
      </c>
      <c r="R470" s="19">
        <f t="shared" si="65"/>
        <v>0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46.002845000000001</v>
      </c>
      <c r="G471" s="23">
        <v>2294.2786170000004</v>
      </c>
      <c r="H471" s="23">
        <v>525.22683599999993</v>
      </c>
      <c r="I471" s="23">
        <v>270.46076100000005</v>
      </c>
      <c r="J471" s="23">
        <v>490.55248299999988</v>
      </c>
      <c r="K471" s="23">
        <v>168.771398</v>
      </c>
      <c r="L471" s="23">
        <v>247.58324300000001</v>
      </c>
      <c r="M471" s="23">
        <v>143.462795</v>
      </c>
      <c r="N471" s="24">
        <v>2983.6954030000006</v>
      </c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>
        <v>1.2184E-2</v>
      </c>
      <c r="G472" s="23">
        <v>1.6751330000000002</v>
      </c>
      <c r="H472" s="23">
        <v>0.152285</v>
      </c>
      <c r="I472" s="23">
        <v>0.138961</v>
      </c>
      <c r="J472" s="23">
        <v>0.26649799999999996</v>
      </c>
      <c r="K472" s="23">
        <v>9.8985000000000004E-2</v>
      </c>
      <c r="L472" s="23">
        <v>0.20939099999999999</v>
      </c>
      <c r="M472" s="23">
        <v>3.8069999999999993E-2</v>
      </c>
      <c r="N472" s="24">
        <v>1.0659930000000002</v>
      </c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>
        <v>9.4403249999999979</v>
      </c>
      <c r="G473" s="23">
        <v>1298.0448539999998</v>
      </c>
      <c r="H473" s="23">
        <v>118.00407700000002</v>
      </c>
      <c r="I473" s="23">
        <v>107.67872199999998</v>
      </c>
      <c r="J473" s="23">
        <v>206.50713400000001</v>
      </c>
      <c r="K473" s="23">
        <v>76.702652999999984</v>
      </c>
      <c r="L473" s="23">
        <v>162.255608</v>
      </c>
      <c r="M473" s="23">
        <v>29.501017999999998</v>
      </c>
      <c r="N473" s="24">
        <v>826.02854100000013</v>
      </c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>
        <v>0.35096100000000002</v>
      </c>
      <c r="G474" s="23">
        <v>48.257205999999996</v>
      </c>
      <c r="H474" s="23">
        <v>4.3870190000000004</v>
      </c>
      <c r="I474" s="23">
        <v>4.0031539999999994</v>
      </c>
      <c r="J474" s="23">
        <v>7.677283000000001</v>
      </c>
      <c r="K474" s="23">
        <v>2.8515630000000001</v>
      </c>
      <c r="L474" s="23">
        <v>6.0321509999999998</v>
      </c>
      <c r="M474" s="23">
        <v>1.096754</v>
      </c>
      <c r="N474" s="24">
        <v>30.709130000000002</v>
      </c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8.5778990000000004</v>
      </c>
      <c r="G475" s="23">
        <v>1179.4611530000002</v>
      </c>
      <c r="H475" s="23">
        <v>107.223744</v>
      </c>
      <c r="I475" s="23">
        <v>97.841664000000009</v>
      </c>
      <c r="J475" s="23">
        <v>187.64154500000004</v>
      </c>
      <c r="K475" s="23">
        <v>69.695430000000016</v>
      </c>
      <c r="L475" s="23">
        <v>147.43264500000004</v>
      </c>
      <c r="M475" s="23">
        <v>26.805931000000001</v>
      </c>
      <c r="N475" s="24">
        <v>750.56618800000012</v>
      </c>
      <c r="O475" s="22"/>
      <c r="P475" s="23"/>
      <c r="Q475" s="23"/>
      <c r="R475" s="24"/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0</v>
      </c>
      <c r="P520" s="17">
        <f t="shared" si="70"/>
        <v>0</v>
      </c>
      <c r="Q520" s="17">
        <f>SUM(Q521:Q524)</f>
        <v>0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/>
      <c r="P524" s="23"/>
      <c r="Q524" s="23"/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64.384214</v>
      </c>
      <c r="G526" s="27">
        <f t="shared" si="71"/>
        <v>4821.7169630000008</v>
      </c>
      <c r="H526" s="27">
        <f t="shared" si="71"/>
        <v>754.99396100000001</v>
      </c>
      <c r="I526" s="27">
        <f t="shared" si="71"/>
        <v>480.12326200000007</v>
      </c>
      <c r="J526" s="27">
        <f t="shared" si="71"/>
        <v>892.6449429999999</v>
      </c>
      <c r="K526" s="27">
        <f t="shared" si="71"/>
        <v>318.12002900000005</v>
      </c>
      <c r="L526" s="27">
        <f t="shared" si="71"/>
        <v>563.51303800000005</v>
      </c>
      <c r="M526" s="27">
        <f t="shared" si="71"/>
        <v>200.90456799999998</v>
      </c>
      <c r="N526" s="28">
        <f t="shared" si="71"/>
        <v>4592.0652550000013</v>
      </c>
      <c r="O526" s="26">
        <f t="shared" si="71"/>
        <v>0</v>
      </c>
      <c r="P526" s="27">
        <f t="shared" si="71"/>
        <v>0</v>
      </c>
      <c r="Q526" s="27">
        <f t="shared" si="71"/>
        <v>0</v>
      </c>
      <c r="R526" s="28">
        <f t="shared" si="71"/>
        <v>0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0</v>
      </c>
      <c r="P557" s="17">
        <f t="shared" si="75"/>
        <v>0</v>
      </c>
      <c r="Q557" s="17">
        <f>SUM(Q558:Q559)</f>
        <v>0</v>
      </c>
      <c r="R557" s="19">
        <f t="shared" si="75"/>
        <v>0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/>
      <c r="P558" s="23"/>
      <c r="Q558" s="23"/>
      <c r="R558" s="24"/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/>
      <c r="P559" s="23"/>
      <c r="Q559" s="23"/>
      <c r="R559" s="24"/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0</v>
      </c>
      <c r="P653" s="27">
        <f t="shared" si="87"/>
        <v>0</v>
      </c>
      <c r="Q653" s="27">
        <f t="shared" si="87"/>
        <v>0</v>
      </c>
      <c r="R653" s="28">
        <f t="shared" si="87"/>
        <v>0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1992&amp;CTOTAL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4.329512768283946</v>
      </c>
      <c r="H4" s="188">
        <f t="shared" si="1"/>
        <v>0.72570204650893821</v>
      </c>
      <c r="I4" s="188">
        <f t="shared" si="1"/>
        <v>24.120451726165911</v>
      </c>
      <c r="J4" s="188">
        <f t="shared" si="1"/>
        <v>18.710262937396475</v>
      </c>
      <c r="K4" s="188">
        <f t="shared" si="1"/>
        <v>1.9625899105515032</v>
      </c>
      <c r="L4" s="188">
        <f t="shared" si="0"/>
        <v>45.519005561462052</v>
      </c>
      <c r="M4" s="189">
        <f t="shared" si="0"/>
        <v>2.0407347408709E-3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4.1887035314443164</v>
      </c>
      <c r="H5" s="113">
        <v>0.50072711865470099</v>
      </c>
      <c r="I5" s="113">
        <v>23.148745933190575</v>
      </c>
      <c r="J5" s="113">
        <v>18.217911044408272</v>
      </c>
      <c r="K5" s="113">
        <v>1.3103712817827449</v>
      </c>
      <c r="L5" s="113">
        <v>43.177754165070986</v>
      </c>
      <c r="M5" s="24">
        <v>2.0341305006627997E-3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9.8674878083402681E-2</v>
      </c>
      <c r="H6" s="113">
        <v>1.3768061049764001E-3</v>
      </c>
      <c r="I6" s="113">
        <v>0.22689268729386319</v>
      </c>
      <c r="J6" s="113">
        <v>0.21115779871959373</v>
      </c>
      <c r="K6" s="113">
        <v>0.23974402733543732</v>
      </c>
      <c r="L6" s="113">
        <v>0.67917143232224531</v>
      </c>
      <c r="M6" s="24">
        <v>6.4938352914000001E-6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3.154519746E-4</v>
      </c>
      <c r="H7" s="113">
        <v>0.12668753999999999</v>
      </c>
      <c r="I7" s="113">
        <v>0.25337507999999997</v>
      </c>
      <c r="J7" s="113">
        <v>0.12668753999999999</v>
      </c>
      <c r="K7" s="113">
        <v>0.12668753999999999</v>
      </c>
      <c r="L7" s="113">
        <v>0.63343769999999999</v>
      </c>
      <c r="M7" s="24"/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1.2571428249763962E-3</v>
      </c>
      <c r="H8" s="113"/>
      <c r="I8" s="113"/>
      <c r="J8" s="113"/>
      <c r="K8" s="113">
        <v>1.8765120392000002E-2</v>
      </c>
      <c r="L8" s="113">
        <v>1.8765120392000002E-2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4.0561763956651217E-2</v>
      </c>
      <c r="H9" s="113">
        <v>9.6910581749260899E-2</v>
      </c>
      <c r="I9" s="113">
        <v>0.49143802568147033</v>
      </c>
      <c r="J9" s="113">
        <v>0.15450655426861049</v>
      </c>
      <c r="K9" s="113">
        <v>0.2670219410413211</v>
      </c>
      <c r="L9" s="113">
        <v>1.0098771436768235</v>
      </c>
      <c r="M9" s="24">
        <v>1.1040491669999999E-7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0</v>
      </c>
      <c r="G11" s="17">
        <f t="shared" ref="G11:K11" si="3">SUM(G12:G16)</f>
        <v>5.6610017999999998E-5</v>
      </c>
      <c r="H11" s="111">
        <f t="shared" si="3"/>
        <v>6.3403220160000002E-5</v>
      </c>
      <c r="I11" s="111">
        <f t="shared" si="3"/>
        <v>9.5104830240000003E-5</v>
      </c>
      <c r="J11" s="111">
        <f t="shared" si="3"/>
        <v>9.5104830240000003E-5</v>
      </c>
      <c r="K11" s="111">
        <f t="shared" si="3"/>
        <v>9.5104830240000003E-5</v>
      </c>
      <c r="L11" s="111">
        <f t="shared" si="2"/>
        <v>3.4871771088000001E-4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/>
      <c r="G14" s="23">
        <v>5.6610017999999998E-5</v>
      </c>
      <c r="H14" s="113">
        <v>6.3403220160000002E-5</v>
      </c>
      <c r="I14" s="113">
        <v>9.5104830240000003E-5</v>
      </c>
      <c r="J14" s="113">
        <v>9.5104830240000003E-5</v>
      </c>
      <c r="K14" s="113">
        <v>9.5104830240000003E-5</v>
      </c>
      <c r="L14" s="113">
        <v>3.4871771088000001E-4</v>
      </c>
      <c r="M14" s="24"/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0.20644319814800921</v>
      </c>
      <c r="H18" s="111">
        <f t="shared" si="5"/>
        <v>4.7313208290136195E-2</v>
      </c>
      <c r="I18" s="111">
        <f t="shared" si="5"/>
        <v>0.39036368708114783</v>
      </c>
      <c r="J18" s="111">
        <f t="shared" si="5"/>
        <v>4.9398152160616701E-2</v>
      </c>
      <c r="K18" s="111">
        <f t="shared" si="5"/>
        <v>0.1008463112106167</v>
      </c>
      <c r="L18" s="111">
        <f t="shared" si="4"/>
        <v>0.58792126307126957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8.8347630091083762E-3</v>
      </c>
      <c r="H19" s="113">
        <v>3.46375505616E-5</v>
      </c>
      <c r="I19" s="113">
        <v>1.3134444431590399E-2</v>
      </c>
      <c r="J19" s="113">
        <v>3.2665433293600001E-5</v>
      </c>
      <c r="K19" s="113">
        <v>3.2665433293600001E-5</v>
      </c>
      <c r="L19" s="113">
        <v>1.32344128487392E-2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7.6175927692885295E-2</v>
      </c>
      <c r="H20" s="113">
        <v>1.1691654561926198E-2</v>
      </c>
      <c r="I20" s="113">
        <v>0.1324273722982251</v>
      </c>
      <c r="J20" s="113">
        <v>1.1671286932491001E-2</v>
      </c>
      <c r="K20" s="113">
        <v>1.1671286932491001E-2</v>
      </c>
      <c r="L20" s="113">
        <v>0.16746145908417204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9.5124554579777993E-3</v>
      </c>
      <c r="H21" s="113">
        <v>1.7548274490157998E-3</v>
      </c>
      <c r="I21" s="113">
        <v>1.7068750590440301E-2</v>
      </c>
      <c r="J21" s="113">
        <v>1.6551673691748998E-3</v>
      </c>
      <c r="K21" s="113">
        <v>1.6551673691748998E-3</v>
      </c>
      <c r="L21" s="113">
        <v>2.2133906361440501E-2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3.9739267679999996E-3</v>
      </c>
      <c r="I22" s="113">
        <v>1.1212150524E-2</v>
      </c>
      <c r="J22" s="113">
        <v>7.8768905580000013E-3</v>
      </c>
      <c r="K22" s="113">
        <v>5.9325049608000002E-2</v>
      </c>
      <c r="L22" s="113">
        <v>8.2388017457999993E-2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0.11192005198803773</v>
      </c>
      <c r="H24" s="113">
        <v>2.9858161960632599E-2</v>
      </c>
      <c r="I24" s="113">
        <v>0.21652096923689201</v>
      </c>
      <c r="J24" s="113">
        <v>2.8162141867657201E-2</v>
      </c>
      <c r="K24" s="113">
        <v>2.8162141867657201E-2</v>
      </c>
      <c r="L24" s="113">
        <v>0.30270346731891784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0.17741043000000001</v>
      </c>
      <c r="H26" s="111">
        <f t="shared" si="7"/>
        <v>66.411320508877992</v>
      </c>
      <c r="I26" s="111">
        <f t="shared" si="7"/>
        <v>31.291563146748</v>
      </c>
      <c r="J26" s="111">
        <f t="shared" si="7"/>
        <v>12.1228017440244</v>
      </c>
      <c r="K26" s="111">
        <f t="shared" si="7"/>
        <v>10.361311829349599</v>
      </c>
      <c r="L26" s="111">
        <f t="shared" si="6"/>
        <v>120.186997229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>
        <v>0.17741043000000001</v>
      </c>
      <c r="H29" s="113">
        <v>23.934162000000001</v>
      </c>
      <c r="I29" s="113">
        <v>30.772494000000002</v>
      </c>
      <c r="J29" s="113">
        <v>11.967081</v>
      </c>
      <c r="K29" s="113">
        <v>10.257498</v>
      </c>
      <c r="L29" s="113">
        <v>76.931235000000001</v>
      </c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42.477158508877999</v>
      </c>
      <c r="I32" s="113">
        <v>0.51906914674799998</v>
      </c>
      <c r="J32" s="113">
        <v>0.1557207440244</v>
      </c>
      <c r="K32" s="113">
        <v>0.10381382934959997</v>
      </c>
      <c r="L32" s="113">
        <v>43.255762228999998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1.06E-3</v>
      </c>
      <c r="G35" s="17">
        <f t="shared" ref="G35:K35" si="9">SUM(G36:G41)</f>
        <v>0.10019159574899998</v>
      </c>
      <c r="H35" s="111">
        <f t="shared" si="9"/>
        <v>12.712269342960481</v>
      </c>
      <c r="I35" s="111">
        <f t="shared" si="9"/>
        <v>16.684923661640717</v>
      </c>
      <c r="J35" s="111">
        <f t="shared" si="9"/>
        <v>8.8124846598407203</v>
      </c>
      <c r="K35" s="111">
        <f t="shared" si="9"/>
        <v>5.8868839784407205</v>
      </c>
      <c r="L35" s="111">
        <f t="shared" si="8"/>
        <v>44.096561642882641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6.0499999999999996E-4</v>
      </c>
      <c r="G38" s="23">
        <v>9.788680892899998E-2</v>
      </c>
      <c r="H38" s="113">
        <v>12.705716627600482</v>
      </c>
      <c r="I38" s="113">
        <v>16.63521594140072</v>
      </c>
      <c r="J38" s="113">
        <v>8.80524394140072</v>
      </c>
      <c r="K38" s="113">
        <v>5.8798539414007207</v>
      </c>
      <c r="L38" s="113">
        <v>44.02603045180264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5.8599999999999977E-7</v>
      </c>
      <c r="H39" s="113">
        <v>6.563200000000002E-7</v>
      </c>
      <c r="I39" s="113">
        <v>9.8448000000000014E-7</v>
      </c>
      <c r="J39" s="113">
        <v>9.8448000000000014E-7</v>
      </c>
      <c r="K39" s="113">
        <v>9.8448000000000014E-7</v>
      </c>
      <c r="L39" s="113">
        <v>3.609759999999999E-6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4.4700000000000002E-4</v>
      </c>
      <c r="G40" s="23">
        <v>2.1192904199999999E-3</v>
      </c>
      <c r="H40" s="113">
        <v>6.3147671999999981E-3</v>
      </c>
      <c r="I40" s="113">
        <v>4.8887153999999981E-2</v>
      </c>
      <c r="J40" s="113">
        <v>6.9276802000000012E-3</v>
      </c>
      <c r="K40" s="113">
        <v>6.7246307999999999E-3</v>
      </c>
      <c r="L40" s="113">
        <v>6.8854232200000004E-2</v>
      </c>
      <c r="M40" s="24">
        <v>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8.0000000000000013E-6</v>
      </c>
      <c r="G41" s="23">
        <v>1.8491040000000002E-4</v>
      </c>
      <c r="H41" s="113">
        <v>2.3729183999999999E-4</v>
      </c>
      <c r="I41" s="113">
        <v>8.1958176E-4</v>
      </c>
      <c r="J41" s="113">
        <v>3.1205375999999996E-4</v>
      </c>
      <c r="K41" s="113">
        <v>3.0442176000000003E-4</v>
      </c>
      <c r="L41" s="113">
        <v>1.6733491200000001E-3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1.06E-3</v>
      </c>
      <c r="G43" s="27">
        <f t="shared" ref="G43:K43" si="11">SUM(G35,G26,G18,G11,G4)</f>
        <v>4.813614602198955</v>
      </c>
      <c r="H43" s="114">
        <f t="shared" si="11"/>
        <v>79.896668509857705</v>
      </c>
      <c r="I43" s="114">
        <f t="shared" si="11"/>
        <v>72.487397326466009</v>
      </c>
      <c r="J43" s="114">
        <f t="shared" si="11"/>
        <v>39.695042598252456</v>
      </c>
      <c r="K43" s="114">
        <f t="shared" si="11"/>
        <v>18.311727134382682</v>
      </c>
      <c r="L43" s="114">
        <f t="shared" si="10"/>
        <v>210.39083441412686</v>
      </c>
      <c r="M43" s="28">
        <f t="shared" si="10"/>
        <v>2.0407347408709E-3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1.1892E-2</v>
      </c>
      <c r="G48" s="17">
        <f t="shared" ref="G48:M48" si="13">SUM(G49:G54)</f>
        <v>0.76861635567148856</v>
      </c>
      <c r="H48" s="111">
        <f t="shared" si="13"/>
        <v>84.909244293748969</v>
      </c>
      <c r="I48" s="111">
        <f t="shared" si="13"/>
        <v>142.52496745824556</v>
      </c>
      <c r="J48" s="111">
        <f t="shared" si="13"/>
        <v>72.779990328258066</v>
      </c>
      <c r="K48" s="111">
        <f t="shared" si="13"/>
        <v>63.677770621727539</v>
      </c>
      <c r="L48" s="111">
        <f t="shared" si="13"/>
        <v>363.89197270198014</v>
      </c>
      <c r="M48" s="112">
        <f t="shared" si="13"/>
        <v>0.51578299999999988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1.1869999999999999E-2</v>
      </c>
      <c r="G51" s="23">
        <v>0.76834109957317753</v>
      </c>
      <c r="H51" s="113">
        <v>84.908889268987451</v>
      </c>
      <c r="I51" s="113">
        <v>142.52227193146476</v>
      </c>
      <c r="J51" s="113">
        <v>72.779653262112291</v>
      </c>
      <c r="K51" s="113">
        <v>63.677465681823023</v>
      </c>
      <c r="L51" s="113">
        <v>363.88828014438752</v>
      </c>
      <c r="M51" s="24">
        <v>0.51578299999999988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1.6000000000000003E-5</v>
      </c>
      <c r="G52" s="23">
        <v>2.035932101205885E-4</v>
      </c>
      <c r="H52" s="113">
        <v>2.1580158071415344E-4</v>
      </c>
      <c r="I52" s="113">
        <v>1.6039368335195303E-3</v>
      </c>
      <c r="J52" s="113">
        <v>2.0252791577776968E-4</v>
      </c>
      <c r="K52" s="113">
        <v>1.8145409746586351E-4</v>
      </c>
      <c r="L52" s="113">
        <v>2.2037204274773167E-3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5.9999999999999993E-6</v>
      </c>
      <c r="G53" s="23">
        <v>7.166288819054049E-5</v>
      </c>
      <c r="H53" s="113">
        <v>1.3922318080771597E-4</v>
      </c>
      <c r="I53" s="113">
        <v>1.0915899472596592E-3</v>
      </c>
      <c r="J53" s="113">
        <v>1.3453822999967682E-4</v>
      </c>
      <c r="K53" s="113">
        <v>1.2348580704835404E-4</v>
      </c>
      <c r="L53" s="113">
        <v>1.4888371651154042E-3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0.45234399999999986</v>
      </c>
      <c r="G56" s="17">
        <f t="shared" ref="G56:M56" si="15">SUM(G57:G61)</f>
        <v>64.960953440193975</v>
      </c>
      <c r="H56" s="111">
        <f t="shared" si="15"/>
        <v>15552.69827533854</v>
      </c>
      <c r="I56" s="111">
        <f t="shared" si="15"/>
        <v>14369.019806007815</v>
      </c>
      <c r="J56" s="111">
        <f t="shared" si="15"/>
        <v>5548.1281430078188</v>
      </c>
      <c r="K56" s="111">
        <f t="shared" si="15"/>
        <v>7648.0425540078159</v>
      </c>
      <c r="L56" s="111">
        <f t="shared" si="15"/>
        <v>43117.888778361987</v>
      </c>
      <c r="M56" s="112">
        <f t="shared" si="15"/>
        <v>3.6567270000000001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0.14503399999999994</v>
      </c>
      <c r="G58" s="23">
        <v>21.977944552542532</v>
      </c>
      <c r="H58" s="113">
        <v>8115.6147753385485</v>
      </c>
      <c r="I58" s="113">
        <v>7546.5713060078215</v>
      </c>
      <c r="J58" s="113">
        <v>2966.6611430078224</v>
      </c>
      <c r="K58" s="113">
        <v>3284.1340540078222</v>
      </c>
      <c r="L58" s="113">
        <v>21912.981278362015</v>
      </c>
      <c r="M58" s="24">
        <v>3.6533799999999998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0.30730999999999992</v>
      </c>
      <c r="G61" s="23">
        <v>42.983008887651437</v>
      </c>
      <c r="H61" s="113">
        <v>7437.0834999999915</v>
      </c>
      <c r="I61" s="113">
        <v>6822.4484999999922</v>
      </c>
      <c r="J61" s="113">
        <v>2581.4669999999965</v>
      </c>
      <c r="K61" s="113">
        <v>4363.9084999999941</v>
      </c>
      <c r="L61" s="113">
        <v>21204.907499999972</v>
      </c>
      <c r="M61" s="24">
        <v>3.3469999999999988E-3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5.0819999999999997E-3</v>
      </c>
      <c r="G63" s="17">
        <f t="shared" ref="G63:M63" si="17">SUM(G64:G68)</f>
        <v>6.1038806729251743E-2</v>
      </c>
      <c r="H63" s="111">
        <f t="shared" si="17"/>
        <v>1.044186273792717</v>
      </c>
      <c r="I63" s="111">
        <f t="shared" si="17"/>
        <v>2.3173391749927381</v>
      </c>
      <c r="J63" s="111">
        <f t="shared" si="17"/>
        <v>1.0407808496891409</v>
      </c>
      <c r="K63" s="111">
        <f t="shared" si="17"/>
        <v>1.036700824210891</v>
      </c>
      <c r="L63" s="111">
        <f t="shared" si="17"/>
        <v>5.4390071226854868</v>
      </c>
      <c r="M63" s="112">
        <f t="shared" si="17"/>
        <v>0.170763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6.2399999999999999E-4</v>
      </c>
      <c r="G65" s="23">
        <v>1.0913795311916327E-2</v>
      </c>
      <c r="H65" s="113">
        <v>1.005723818749346</v>
      </c>
      <c r="I65" s="113">
        <v>2.0136882141240195</v>
      </c>
      <c r="J65" s="113">
        <v>1.0063670741240194</v>
      </c>
      <c r="K65" s="113">
        <v>1.0063357281240193</v>
      </c>
      <c r="L65" s="113">
        <v>5.032114835121404</v>
      </c>
      <c r="M65" s="24">
        <v>0.170763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4.4580000000000002E-3</v>
      </c>
      <c r="G67" s="23">
        <v>5.0125011417335413E-2</v>
      </c>
      <c r="H67" s="113">
        <v>3.8462455043371008E-2</v>
      </c>
      <c r="I67" s="113">
        <v>0.30365096086871846</v>
      </c>
      <c r="J67" s="113">
        <v>3.4413775565121429E-2</v>
      </c>
      <c r="K67" s="113">
        <v>3.0365096086871841E-2</v>
      </c>
      <c r="L67" s="113">
        <v>0.40689228756408274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0.46931799999999985</v>
      </c>
      <c r="G70" s="27">
        <f t="shared" ref="G70:M70" si="19">SUM(G63,G56,G48)</f>
        <v>65.790608602594716</v>
      </c>
      <c r="H70" s="114">
        <f t="shared" si="19"/>
        <v>15638.651705906082</v>
      </c>
      <c r="I70" s="114">
        <f t="shared" si="19"/>
        <v>14513.862112641054</v>
      </c>
      <c r="J70" s="114">
        <f t="shared" si="19"/>
        <v>5621.9489141857666</v>
      </c>
      <c r="K70" s="114">
        <f t="shared" si="19"/>
        <v>7712.7570254537541</v>
      </c>
      <c r="L70" s="114">
        <f t="shared" si="19"/>
        <v>43487.219758186657</v>
      </c>
      <c r="M70" s="28">
        <f t="shared" si="19"/>
        <v>4.3432729999999999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0.33365066982460523</v>
      </c>
      <c r="G75" s="17">
        <f t="shared" ref="G75:M75" si="21">SUM(G76:G81)</f>
        <v>9.3837471584341188</v>
      </c>
      <c r="H75" s="111">
        <f t="shared" si="21"/>
        <v>963.82989760431281</v>
      </c>
      <c r="I75" s="111">
        <f t="shared" si="21"/>
        <v>1391.9182210024751</v>
      </c>
      <c r="J75" s="111">
        <f t="shared" si="21"/>
        <v>618.66946085404447</v>
      </c>
      <c r="K75" s="111">
        <f t="shared" si="21"/>
        <v>463.38311567639198</v>
      </c>
      <c r="L75" s="111">
        <f t="shared" si="21"/>
        <v>3437.8006951536104</v>
      </c>
      <c r="M75" s="112">
        <f t="shared" si="21"/>
        <v>7.0257808082723638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0.1419674302342312</v>
      </c>
      <c r="G77" s="39">
        <v>0.96665343184641372</v>
      </c>
      <c r="H77" s="120">
        <v>18.995983063379928</v>
      </c>
      <c r="I77" s="120">
        <v>1.071381463313654</v>
      </c>
      <c r="J77" s="120">
        <v>0.53698283907954203</v>
      </c>
      <c r="K77" s="120">
        <v>0.72977802960603</v>
      </c>
      <c r="L77" s="120">
        <v>21.334125421705014</v>
      </c>
      <c r="M77" s="40">
        <v>5.9345768379968009E-2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0.18965971414237404</v>
      </c>
      <c r="G78" s="39">
        <v>8.3480246360367047</v>
      </c>
      <c r="H78" s="120">
        <v>944.79859763545448</v>
      </c>
      <c r="I78" s="120">
        <v>1390.6340733966338</v>
      </c>
      <c r="J78" s="120">
        <v>618.09106845735732</v>
      </c>
      <c r="K78" s="120">
        <v>462.6132211457583</v>
      </c>
      <c r="L78" s="120">
        <v>3416.1369606252642</v>
      </c>
      <c r="M78" s="40">
        <v>6.9664350395819037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1.3959999999999999E-3</v>
      </c>
      <c r="G79" s="39">
        <v>4.7448702095000003E-2</v>
      </c>
      <c r="H79" s="120">
        <v>2.2092712618399995E-2</v>
      </c>
      <c r="I79" s="120">
        <v>0.11126337452759999</v>
      </c>
      <c r="J79" s="120">
        <v>2.5744587327600002E-2</v>
      </c>
      <c r="K79" s="120">
        <v>2.4458590527600004E-2</v>
      </c>
      <c r="L79" s="120">
        <v>0.18355926500120001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6.2752544800000003E-4</v>
      </c>
      <c r="G80" s="39">
        <v>2.1620388455999996E-2</v>
      </c>
      <c r="H80" s="120">
        <v>1.3224192860000001E-2</v>
      </c>
      <c r="I80" s="120">
        <v>0.10150276800000002</v>
      </c>
      <c r="J80" s="120">
        <v>1.5664970279999999E-2</v>
      </c>
      <c r="K80" s="120">
        <v>1.5657910500000007E-2</v>
      </c>
      <c r="L80" s="120">
        <v>0.14604984164000001</v>
      </c>
      <c r="M80" s="40">
        <v>3.10492E-10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3.333017387403059E-3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3.333017387403059E-3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9.0982000000000007E-2</v>
      </c>
      <c r="G88" s="17">
        <f t="shared" ref="G88:M88" si="25">SUM(G89:G114)</f>
        <v>1.5386661463394973</v>
      </c>
      <c r="H88" s="111">
        <f t="shared" si="25"/>
        <v>1.680395454999998</v>
      </c>
      <c r="I88" s="111">
        <f t="shared" si="25"/>
        <v>6.1988091482599925</v>
      </c>
      <c r="J88" s="111">
        <f t="shared" si="25"/>
        <v>1.7210882672599981</v>
      </c>
      <c r="K88" s="111">
        <f t="shared" si="25"/>
        <v>1.0129305724575988</v>
      </c>
      <c r="L88" s="111">
        <f t="shared" si="25"/>
        <v>10.613223442977585</v>
      </c>
      <c r="M88" s="112">
        <f t="shared" si="25"/>
        <v>1.7959419999999999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2.0906495856797799E-4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0.47749792576000011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9.0982000000000007E-2</v>
      </c>
      <c r="G99" s="39">
        <v>0.72109040781092892</v>
      </c>
      <c r="H99" s="120">
        <v>1.2856679549999981</v>
      </c>
      <c r="I99" s="120">
        <v>5.5382619599999918</v>
      </c>
      <c r="J99" s="120">
        <v>1.523022038999998</v>
      </c>
      <c r="K99" s="120">
        <v>0.85051880099999877</v>
      </c>
      <c r="L99" s="120">
        <v>9.1974707549999835</v>
      </c>
      <c r="M99" s="40">
        <v>1.7959419999999999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0.33074867349000003</v>
      </c>
      <c r="H107" s="120">
        <v>0.39472749999999995</v>
      </c>
      <c r="I107" s="120">
        <v>0.65518136000000005</v>
      </c>
      <c r="J107" s="120">
        <v>0.19270040000000002</v>
      </c>
      <c r="K107" s="120">
        <v>0.15416031999999999</v>
      </c>
      <c r="L107" s="120">
        <v>1.3967695800000002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5.2359595500000005E-3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9.0309907000000003E-4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2.9810156999999999E-3</v>
      </c>
      <c r="H114" s="120"/>
      <c r="I114" s="120">
        <v>5.3658282599999994E-3</v>
      </c>
      <c r="J114" s="120">
        <v>5.3658282599999994E-3</v>
      </c>
      <c r="K114" s="120">
        <v>8.2514514575999995E-3</v>
      </c>
      <c r="L114" s="120">
        <v>1.89831079776E-2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0.42463266982460524</v>
      </c>
      <c r="G116" s="42">
        <f t="shared" ref="G116:M116" si="27">SUM(G88,G83,G75)</f>
        <v>10.92574632216102</v>
      </c>
      <c r="H116" s="122">
        <f t="shared" si="27"/>
        <v>965.51029305931286</v>
      </c>
      <c r="I116" s="122">
        <f t="shared" si="27"/>
        <v>1398.117030150735</v>
      </c>
      <c r="J116" s="122">
        <f t="shared" si="27"/>
        <v>620.3905491213045</v>
      </c>
      <c r="K116" s="122">
        <f t="shared" si="27"/>
        <v>464.39604624884959</v>
      </c>
      <c r="L116" s="122">
        <f t="shared" si="27"/>
        <v>3448.4139185965878</v>
      </c>
      <c r="M116" s="43">
        <f t="shared" si="27"/>
        <v>8.821722808272364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1.5727098235125253E-4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1.5727098235125253E-4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9.7256430000000005E-2</v>
      </c>
      <c r="G128" s="17">
        <f t="shared" ref="G128:M128" si="31">SUM(G129:G138)</f>
        <v>66.63305416245089</v>
      </c>
      <c r="H128" s="111">
        <f t="shared" si="31"/>
        <v>1340.2080000000001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9816.0548280624371</v>
      </c>
      <c r="M128" s="112">
        <f t="shared" si="31"/>
        <v>18.78834977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1340.2080000000001</v>
      </c>
      <c r="I129" s="120"/>
      <c r="J129" s="120"/>
      <c r="K129" s="120"/>
      <c r="L129" s="120">
        <v>1340.2080000000001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4813.4343499999995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1.8058433199999999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2.3285999999999994E-2</v>
      </c>
      <c r="G135" s="39">
        <v>21.831300000000006</v>
      </c>
      <c r="H135" s="120"/>
      <c r="I135" s="120"/>
      <c r="J135" s="120"/>
      <c r="K135" s="120"/>
      <c r="L135" s="120">
        <v>3493.0079999999998</v>
      </c>
      <c r="M135" s="40">
        <v>18.192751999999999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7.3970430000000004E-2</v>
      </c>
      <c r="G137" s="39">
        <v>44.801754162450884</v>
      </c>
      <c r="H137" s="120"/>
      <c r="I137" s="120"/>
      <c r="J137" s="120"/>
      <c r="K137" s="120"/>
      <c r="L137" s="120">
        <v>167.59863474243727</v>
      </c>
      <c r="M137" s="40">
        <v>0.59559777000000003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7.005553840000001</v>
      </c>
      <c r="H140" s="111">
        <f t="shared" si="33"/>
        <v>1477.6188099999999</v>
      </c>
      <c r="I140" s="111">
        <f t="shared" si="33"/>
        <v>1467.85466</v>
      </c>
      <c r="J140" s="111">
        <f t="shared" si="33"/>
        <v>1467.85466</v>
      </c>
      <c r="K140" s="111">
        <f t="shared" si="33"/>
        <v>180.87993</v>
      </c>
      <c r="L140" s="111">
        <f t="shared" si="33"/>
        <v>4594.208059999999</v>
      </c>
      <c r="M140" s="112">
        <f t="shared" si="33"/>
        <v>7.2759530000000004E-4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1477.6188099999999</v>
      </c>
      <c r="I141" s="120">
        <v>1467.85466</v>
      </c>
      <c r="J141" s="120">
        <v>1467.85466</v>
      </c>
      <c r="K141" s="120">
        <v>180.87993</v>
      </c>
      <c r="L141" s="120">
        <v>4594.208059999999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7.005553840000001</v>
      </c>
      <c r="H149" s="120"/>
      <c r="I149" s="120"/>
      <c r="J149" s="120"/>
      <c r="K149" s="120"/>
      <c r="L149" s="120"/>
      <c r="M149" s="40">
        <v>7.2759530000000004E-4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9.7256430000000005E-2</v>
      </c>
      <c r="G238" s="42">
        <f t="shared" ref="G238:M238" si="43">SUM(G228,G204,G173,G155,G140,G128,G121,G236)</f>
        <v>73.638765273433251</v>
      </c>
      <c r="H238" s="122">
        <f t="shared" si="43"/>
        <v>2817.82681</v>
      </c>
      <c r="I238" s="122">
        <f t="shared" si="43"/>
        <v>1467.85466</v>
      </c>
      <c r="J238" s="122">
        <f t="shared" si="43"/>
        <v>1467.85466</v>
      </c>
      <c r="K238" s="122">
        <f t="shared" si="43"/>
        <v>180.87993</v>
      </c>
      <c r="L238" s="122">
        <f t="shared" si="43"/>
        <v>14410.262888062436</v>
      </c>
      <c r="M238" s="43">
        <f t="shared" si="43"/>
        <v>18.789077365299999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0.69300000000000017</v>
      </c>
      <c r="I313" s="111">
        <f t="shared" si="65"/>
        <v>0.3498</v>
      </c>
      <c r="J313" s="111">
        <f t="shared" si="65"/>
        <v>0.3498</v>
      </c>
      <c r="K313" s="111">
        <f t="shared" si="65"/>
        <v>0.3498</v>
      </c>
      <c r="L313" s="111">
        <f t="shared" si="65"/>
        <v>1.7423999999999999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0.69300000000000017</v>
      </c>
      <c r="I319" s="113">
        <v>0.3498</v>
      </c>
      <c r="J319" s="113">
        <v>0.3498</v>
      </c>
      <c r="K319" s="113">
        <v>0.3498</v>
      </c>
      <c r="L319" s="113">
        <v>1.7423999999999999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2225.1238030000004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2225.1238030000004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1.9889999999999999E-3</v>
      </c>
      <c r="H336" s="111">
        <f t="shared" si="69"/>
        <v>2.2077900000000006</v>
      </c>
      <c r="I336" s="111">
        <f t="shared" si="69"/>
        <v>0.89505000000000012</v>
      </c>
      <c r="J336" s="111">
        <f t="shared" si="69"/>
        <v>0.89505000000000012</v>
      </c>
      <c r="K336" s="111">
        <f t="shared" si="69"/>
        <v>0.89505000000000012</v>
      </c>
      <c r="L336" s="111">
        <f t="shared" si="69"/>
        <v>4.8929399999999985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1.9889999999999999E-3</v>
      </c>
      <c r="H338" s="113">
        <v>2.2077900000000006</v>
      </c>
      <c r="I338" s="113">
        <v>0.89505000000000012</v>
      </c>
      <c r="J338" s="113">
        <v>0.89505000000000012</v>
      </c>
      <c r="K338" s="113">
        <v>0.89505000000000012</v>
      </c>
      <c r="L338" s="113">
        <v>4.8929399999999985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1.9889999999999999E-3</v>
      </c>
      <c r="H341" s="114">
        <f t="shared" si="71"/>
        <v>2.9007900000000006</v>
      </c>
      <c r="I341" s="114">
        <f t="shared" si="71"/>
        <v>1.24485</v>
      </c>
      <c r="J341" s="114">
        <f t="shared" si="71"/>
        <v>1.24485</v>
      </c>
      <c r="K341" s="114">
        <f t="shared" si="71"/>
        <v>1.24485</v>
      </c>
      <c r="L341" s="114">
        <f t="shared" si="71"/>
        <v>6.6353399999999985</v>
      </c>
      <c r="M341" s="28">
        <f t="shared" si="71"/>
        <v>2225.1238030000004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4.0316542064000007</v>
      </c>
      <c r="H346" s="111">
        <f t="shared" si="73"/>
        <v>128.06218765189999</v>
      </c>
      <c r="I346" s="111">
        <f t="shared" si="73"/>
        <v>186.37135582970001</v>
      </c>
      <c r="J346" s="111">
        <f t="shared" si="73"/>
        <v>97.311660175500009</v>
      </c>
      <c r="K346" s="111">
        <f t="shared" si="73"/>
        <v>192.29614395269996</v>
      </c>
      <c r="L346" s="111">
        <f t="shared" si="73"/>
        <v>604.04134760879992</v>
      </c>
      <c r="M346" s="112">
        <f t="shared" si="73"/>
        <v>0.86579099999999998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1.753798889</v>
      </c>
      <c r="H347" s="113">
        <v>54.532342657099996</v>
      </c>
      <c r="I347" s="113">
        <v>79.705200507400008</v>
      </c>
      <c r="J347" s="113">
        <v>41.314950805700008</v>
      </c>
      <c r="K347" s="113">
        <v>82.473536105699978</v>
      </c>
      <c r="L347" s="113">
        <v>258.0260300763</v>
      </c>
      <c r="M347" s="24">
        <v>0.37586100000000006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0.74996324180000007</v>
      </c>
      <c r="H348" s="113">
        <v>23.322282586099998</v>
      </c>
      <c r="I348" s="113">
        <v>34.135456644200005</v>
      </c>
      <c r="J348" s="113">
        <v>17.652994513799996</v>
      </c>
      <c r="K348" s="113">
        <v>35.350063413800001</v>
      </c>
      <c r="L348" s="113">
        <v>110.46079715629996</v>
      </c>
      <c r="M348" s="24">
        <v>0.16068699999999997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1.5278920756000001</v>
      </c>
      <c r="H349" s="113">
        <v>50.207562408699985</v>
      </c>
      <c r="I349" s="113">
        <v>72.530698678099995</v>
      </c>
      <c r="J349" s="113">
        <v>38.343714856000005</v>
      </c>
      <c r="K349" s="113">
        <v>74.472544433199985</v>
      </c>
      <c r="L349" s="113">
        <v>235.55452037619995</v>
      </c>
      <c r="M349" s="24">
        <v>0.3292429999999999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0.13548647370000003</v>
      </c>
      <c r="H351" s="111">
        <f t="shared" si="75"/>
        <v>27.543774303699998</v>
      </c>
      <c r="I351" s="111">
        <f t="shared" si="75"/>
        <v>32.097616997499998</v>
      </c>
      <c r="J351" s="111">
        <f t="shared" si="75"/>
        <v>23.780739087000001</v>
      </c>
      <c r="K351" s="111">
        <f t="shared" si="75"/>
        <v>27.740215329499996</v>
      </c>
      <c r="L351" s="111">
        <f t="shared" si="75"/>
        <v>111.16234571999999</v>
      </c>
      <c r="M351" s="112">
        <f t="shared" si="75"/>
        <v>0.13548699999999997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5.9195921900000004E-2</v>
      </c>
      <c r="H352" s="113">
        <v>11.988945369799996</v>
      </c>
      <c r="I352" s="113">
        <v>13.973543617099999</v>
      </c>
      <c r="J352" s="113">
        <v>10.350138340799999</v>
      </c>
      <c r="K352" s="113">
        <v>12.078630876499998</v>
      </c>
      <c r="L352" s="113">
        <v>48.391258204699994</v>
      </c>
      <c r="M352" s="24">
        <v>5.9196999999999993E-2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2.6352161899999997E-2</v>
      </c>
      <c r="H353" s="113">
        <v>5.2749196258000008</v>
      </c>
      <c r="I353" s="113">
        <v>6.1514854984999996</v>
      </c>
      <c r="J353" s="113">
        <v>4.5526684865</v>
      </c>
      <c r="K353" s="113">
        <v>5.3201386709999987</v>
      </c>
      <c r="L353" s="113">
        <v>21.299212283100005</v>
      </c>
      <c r="M353" s="24">
        <v>2.6348999999999994E-2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4.9938389900000012E-2</v>
      </c>
      <c r="H354" s="113">
        <v>10.279909308100001</v>
      </c>
      <c r="I354" s="113">
        <v>11.972587881900001</v>
      </c>
      <c r="J354" s="113">
        <v>8.8779322596999997</v>
      </c>
      <c r="K354" s="113">
        <v>10.341445782000001</v>
      </c>
      <c r="L354" s="113">
        <v>41.471875232199999</v>
      </c>
      <c r="M354" s="24">
        <v>4.9940999999999992E-2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1.3863268094999999</v>
      </c>
      <c r="H356" s="111">
        <f t="shared" si="77"/>
        <v>19.8064764105</v>
      </c>
      <c r="I356" s="111">
        <f t="shared" si="77"/>
        <v>119.9392182635</v>
      </c>
      <c r="J356" s="111">
        <f t="shared" si="77"/>
        <v>134.0238237101</v>
      </c>
      <c r="K356" s="111">
        <f t="shared" si="77"/>
        <v>30.810074416200003</v>
      </c>
      <c r="L356" s="111">
        <f t="shared" si="77"/>
        <v>304.57959280019992</v>
      </c>
      <c r="M356" s="112">
        <f t="shared" si="77"/>
        <v>0.24365699999999996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0.96367066379999988</v>
      </c>
      <c r="H357" s="113">
        <v>13.7667237671</v>
      </c>
      <c r="I357" s="113">
        <v>83.3651605899</v>
      </c>
      <c r="J357" s="113">
        <v>93.154830824000015</v>
      </c>
      <c r="K357" s="113">
        <v>21.414903638000002</v>
      </c>
      <c r="L357" s="113">
        <v>211.70161881919992</v>
      </c>
      <c r="M357" s="24">
        <v>0.16944199999999995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0.28489470319999999</v>
      </c>
      <c r="H358" s="113">
        <v>4.069924327399999</v>
      </c>
      <c r="I358" s="113">
        <v>24.645652871799996</v>
      </c>
      <c r="J358" s="113">
        <v>27.539821282600006</v>
      </c>
      <c r="K358" s="113">
        <v>6.3309933984000004</v>
      </c>
      <c r="L358" s="113">
        <v>62.586391879799997</v>
      </c>
      <c r="M358" s="24">
        <v>5.0048999999999989E-2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0.1377614425</v>
      </c>
      <c r="H359" s="113">
        <v>1.9698283160000001</v>
      </c>
      <c r="I359" s="113">
        <v>11.928404801799998</v>
      </c>
      <c r="J359" s="113">
        <v>13.329171603499999</v>
      </c>
      <c r="K359" s="113">
        <v>3.0641773798000007</v>
      </c>
      <c r="L359" s="113">
        <v>30.291582101199999</v>
      </c>
      <c r="M359" s="24">
        <v>2.4166000000000007E-2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6.2839187899999982E-2</v>
      </c>
      <c r="H361" s="111">
        <v>0.95754952869999999</v>
      </c>
      <c r="I361" s="111">
        <v>1.7555074690999999</v>
      </c>
      <c r="J361" s="111">
        <v>0.59846845520000003</v>
      </c>
      <c r="K361" s="111">
        <v>2.0547416967999999</v>
      </c>
      <c r="L361" s="111">
        <v>5.3662671501000014</v>
      </c>
      <c r="M361" s="112">
        <v>6.2839999999999993E-2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0.25797187710000002</v>
      </c>
      <c r="H363" s="111">
        <f t="shared" si="79"/>
        <v>3.9310000277999997</v>
      </c>
      <c r="I363" s="111">
        <f t="shared" si="79"/>
        <v>7.2068333840999994</v>
      </c>
      <c r="J363" s="111">
        <f t="shared" si="79"/>
        <v>2.4568750174999998</v>
      </c>
      <c r="K363" s="111">
        <f t="shared" si="79"/>
        <v>8.435270892700002</v>
      </c>
      <c r="L363" s="111">
        <f t="shared" si="79"/>
        <v>22.029979321399995</v>
      </c>
      <c r="M363" s="112">
        <f t="shared" si="79"/>
        <v>0.25797400000000004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5.4361180399999993E-2</v>
      </c>
      <c r="H364" s="113">
        <v>0.82836084040000002</v>
      </c>
      <c r="I364" s="113">
        <v>1.5186615408999997</v>
      </c>
      <c r="J364" s="113">
        <v>0.51772552529999993</v>
      </c>
      <c r="K364" s="113">
        <v>1.7775243037000001</v>
      </c>
      <c r="L364" s="113">
        <v>4.6422722104999998</v>
      </c>
      <c r="M364" s="24">
        <v>5.4362999999999995E-2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2.3624798900000004E-2</v>
      </c>
      <c r="H365" s="113">
        <v>0.35999693689999995</v>
      </c>
      <c r="I365" s="113">
        <v>0.65999438430000001</v>
      </c>
      <c r="J365" s="113">
        <v>0.2249980858</v>
      </c>
      <c r="K365" s="113">
        <v>0.77249342690000022</v>
      </c>
      <c r="L365" s="113">
        <v>2.0174828334999999</v>
      </c>
      <c r="M365" s="24">
        <v>2.3625000000000007E-2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0.17998589780000002</v>
      </c>
      <c r="H366" s="113">
        <v>2.7426422504999999</v>
      </c>
      <c r="I366" s="113">
        <v>5.0281774589000001</v>
      </c>
      <c r="J366" s="113">
        <v>1.7141514063999996</v>
      </c>
      <c r="K366" s="113">
        <v>5.8852531621000015</v>
      </c>
      <c r="L366" s="113">
        <v>15.370224277399997</v>
      </c>
      <c r="M366" s="24">
        <v>0.17998600000000006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5.5095805652999985</v>
      </c>
      <c r="I370" s="111">
        <v>0.2837028788999999</v>
      </c>
      <c r="J370" s="111">
        <v>0.41879948609999984</v>
      </c>
      <c r="K370" s="111"/>
      <c r="L370" s="111">
        <v>6.2120829290000001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5.8742785546000009</v>
      </c>
      <c r="H374" s="114">
        <f t="shared" si="81"/>
        <v>185.81056848789999</v>
      </c>
      <c r="I374" s="114">
        <f t="shared" si="81"/>
        <v>347.65423482279999</v>
      </c>
      <c r="J374" s="114">
        <f t="shared" si="81"/>
        <v>258.59036593140002</v>
      </c>
      <c r="K374" s="114">
        <f t="shared" si="81"/>
        <v>261.3364462879</v>
      </c>
      <c r="L374" s="114">
        <f t="shared" si="81"/>
        <v>1053.3916155294999</v>
      </c>
      <c r="M374" s="28">
        <f t="shared" si="81"/>
        <v>1.5657489999999998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3.4259999999999998E-3</v>
      </c>
      <c r="G379" s="17">
        <v>7.0969930753999998E-3</v>
      </c>
      <c r="H379" s="111">
        <v>0.17334349595220819</v>
      </c>
      <c r="I379" s="111">
        <v>0.59616594011904833</v>
      </c>
      <c r="J379" s="111">
        <v>0.57377897194513006</v>
      </c>
      <c r="K379" s="111">
        <v>4.506145301971614</v>
      </c>
      <c r="L379" s="111">
        <v>5.8494337105880012</v>
      </c>
      <c r="M379" s="112">
        <v>2.0020000000000003E-3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6.2411979105000005E-3</v>
      </c>
      <c r="H381" s="111">
        <f t="shared" si="83"/>
        <v>3.8605347899999995</v>
      </c>
      <c r="I381" s="111">
        <f t="shared" si="83"/>
        <v>6.4342246499999991</v>
      </c>
      <c r="J381" s="111">
        <f t="shared" si="83"/>
        <v>4.4267465591999997</v>
      </c>
      <c r="K381" s="111">
        <f t="shared" si="83"/>
        <v>1.0166074947000001</v>
      </c>
      <c r="L381" s="111">
        <f t="shared" si="83"/>
        <v>15.7381134939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3.7189431399999988E-4</v>
      </c>
      <c r="H382" s="113">
        <v>0.23003772000000003</v>
      </c>
      <c r="I382" s="113">
        <v>0.38339620000000002</v>
      </c>
      <c r="J382" s="113">
        <v>0.26377658559999995</v>
      </c>
      <c r="K382" s="113">
        <v>6.0576599599999989E-2</v>
      </c>
      <c r="L382" s="113">
        <v>0.93778710519999986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5.8693035965000006E-3</v>
      </c>
      <c r="H384" s="113">
        <v>3.6304970699999997</v>
      </c>
      <c r="I384" s="113">
        <v>6.0508284499999991</v>
      </c>
      <c r="J384" s="113">
        <v>4.1629699736000001</v>
      </c>
      <c r="K384" s="113">
        <v>0.95603089510000006</v>
      </c>
      <c r="L384" s="113">
        <v>14.8003263887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0.71300299999999983</v>
      </c>
      <c r="G392" s="17">
        <f t="shared" ref="G392:M392" si="87">SUM(G393:G395)</f>
        <v>1.9084376861379999</v>
      </c>
      <c r="H392" s="111">
        <f t="shared" si="87"/>
        <v>22.463041325199999</v>
      </c>
      <c r="I392" s="111">
        <f t="shared" si="87"/>
        <v>127.77520662600001</v>
      </c>
      <c r="J392" s="111">
        <f t="shared" si="87"/>
        <v>96.855206626000012</v>
      </c>
      <c r="K392" s="111">
        <f t="shared" si="87"/>
        <v>31.329520662599997</v>
      </c>
      <c r="L392" s="111">
        <f t="shared" si="87"/>
        <v>278.42297523980005</v>
      </c>
      <c r="M392" s="112">
        <f t="shared" si="87"/>
        <v>1.8954939999999998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0.16622199999999998</v>
      </c>
      <c r="G393" s="23">
        <v>0.36711215335000003</v>
      </c>
      <c r="H393" s="113">
        <v>4.7555715899999988</v>
      </c>
      <c r="I393" s="113">
        <v>25.777857950000005</v>
      </c>
      <c r="J393" s="113">
        <v>21.777857950000005</v>
      </c>
      <c r="K393" s="113">
        <v>4.977785795</v>
      </c>
      <c r="L393" s="113">
        <v>57.289073285000015</v>
      </c>
      <c r="M393" s="24">
        <v>0.28035099999999996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6.7547999999999997E-2</v>
      </c>
      <c r="G394" s="23">
        <v>0.10976710466799999</v>
      </c>
      <c r="H394" s="113">
        <v>1.6887246872000001</v>
      </c>
      <c r="I394" s="113">
        <v>8.4436234360000011</v>
      </c>
      <c r="J394" s="113">
        <v>8.4436234360000011</v>
      </c>
      <c r="K394" s="113">
        <v>0.84436234360000006</v>
      </c>
      <c r="L394" s="113">
        <v>19.420333902800003</v>
      </c>
      <c r="M394" s="24">
        <v>3.2086000000000003E-2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0.47923299999999991</v>
      </c>
      <c r="G395" s="23">
        <v>1.4315584281199998</v>
      </c>
      <c r="H395" s="113">
        <v>16.018745048</v>
      </c>
      <c r="I395" s="113">
        <v>93.553725240000006</v>
      </c>
      <c r="J395" s="113">
        <v>66.633725240000004</v>
      </c>
      <c r="K395" s="113">
        <v>25.507372523999997</v>
      </c>
      <c r="L395" s="113">
        <v>201.713568052</v>
      </c>
      <c r="M395" s="24">
        <v>1.5830569999999999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0.19950896771771537</v>
      </c>
      <c r="I397" s="111">
        <f t="shared" si="89"/>
        <v>0.36576643969772998</v>
      </c>
      <c r="J397" s="111">
        <f t="shared" si="89"/>
        <v>0.12469310510309251</v>
      </c>
      <c r="K397" s="111">
        <f t="shared" si="89"/>
        <v>6.8846126258600782</v>
      </c>
      <c r="L397" s="111">
        <f t="shared" si="89"/>
        <v>7.5745811383786172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2.907639349331256E-2</v>
      </c>
      <c r="I398" s="113">
        <v>5.3306721241457404E-2</v>
      </c>
      <c r="J398" s="113">
        <v>1.8172745974057592E-2</v>
      </c>
      <c r="K398" s="113">
        <v>1.0119934720307628</v>
      </c>
      <c r="L398" s="113">
        <v>1.1125493327395906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3.7963507293699754E-3</v>
      </c>
      <c r="I399" s="113">
        <v>6.9599763159029025E-3</v>
      </c>
      <c r="J399" s="113">
        <v>2.3727192111750793E-3</v>
      </c>
      <c r="K399" s="113">
        <v>1.42842093829827</v>
      </c>
      <c r="L399" s="113">
        <v>1.4415499845547179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0.13581005818613126</v>
      </c>
      <c r="I400" s="113">
        <v>0.24898510591347175</v>
      </c>
      <c r="J400" s="113">
        <v>8.4881286556607594E-2</v>
      </c>
      <c r="K400" s="113">
        <v>1.2075817439082717</v>
      </c>
      <c r="L400" s="113">
        <v>1.6772581945644822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3.0826165308901594E-2</v>
      </c>
      <c r="I401" s="113">
        <v>5.6514636226897938E-2</v>
      </c>
      <c r="J401" s="113">
        <v>1.9266353361252229E-2</v>
      </c>
      <c r="K401" s="113">
        <v>3.2366164716227739</v>
      </c>
      <c r="L401" s="113">
        <v>3.3432236265198263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45.949289999999991</v>
      </c>
      <c r="I403" s="111">
        <v>76.582150000000013</v>
      </c>
      <c r="J403" s="111">
        <v>52.688519199999988</v>
      </c>
      <c r="K403" s="111">
        <v>12.0999797</v>
      </c>
      <c r="L403" s="111">
        <v>187.31993890000007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0.6476200000000002</v>
      </c>
      <c r="I405" s="111">
        <v>0.93582000000000021</v>
      </c>
      <c r="J405" s="111">
        <v>0.68087920000000013</v>
      </c>
      <c r="K405" s="111">
        <v>0.15636469999999997</v>
      </c>
      <c r="L405" s="111">
        <v>2.4206839000000007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33.460769999999997</v>
      </c>
      <c r="I407" s="111">
        <v>55.767949999999985</v>
      </c>
      <c r="J407" s="111">
        <v>38.368349600000002</v>
      </c>
      <c r="K407" s="111">
        <v>8.8113360999999966</v>
      </c>
      <c r="L407" s="111">
        <v>136.40840569999997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0.71642899999999987</v>
      </c>
      <c r="G413" s="27">
        <f t="shared" ref="G413:M413" si="91">SUM(G411,G409,G407,G405,G403,G397,G392,G386,G381,G379)</f>
        <v>1.9217758771238997</v>
      </c>
      <c r="H413" s="114">
        <f t="shared" si="91"/>
        <v>106.75410857886992</v>
      </c>
      <c r="I413" s="114">
        <f t="shared" si="91"/>
        <v>268.45728365581675</v>
      </c>
      <c r="J413" s="114">
        <f t="shared" si="91"/>
        <v>193.71817326224823</v>
      </c>
      <c r="K413" s="114">
        <f t="shared" si="91"/>
        <v>64.804566585131681</v>
      </c>
      <c r="L413" s="114">
        <f t="shared" si="91"/>
        <v>633.73413208266663</v>
      </c>
      <c r="M413" s="28">
        <f t="shared" si="91"/>
        <v>1.8974959999999998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2.7275447680000005</v>
      </c>
      <c r="G418" s="17">
        <f t="shared" ref="G418:M418" si="93">SUM(G419:G427)</f>
        <v>400.22643538795006</v>
      </c>
      <c r="H418" s="111">
        <f t="shared" si="93"/>
        <v>0.94859441384286025</v>
      </c>
      <c r="I418" s="111">
        <f t="shared" si="93"/>
        <v>1.9973489763140186</v>
      </c>
      <c r="J418" s="111">
        <f t="shared" si="93"/>
        <v>1.0736010715869817</v>
      </c>
      <c r="K418" s="111">
        <f t="shared" si="93"/>
        <v>1.2957068388126836</v>
      </c>
      <c r="L418" s="111">
        <f t="shared" si="93"/>
        <v>5.3152513005438706</v>
      </c>
      <c r="M418" s="112">
        <f t="shared" si="93"/>
        <v>0.69548697999999998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1.351342</v>
      </c>
      <c r="G419" s="23">
        <v>236.48485307400003</v>
      </c>
      <c r="H419" s="113">
        <v>0.93643626840353833</v>
      </c>
      <c r="I419" s="113">
        <v>1.9955010954569186</v>
      </c>
      <c r="J419" s="113">
        <v>1.0590648270533798</v>
      </c>
      <c r="K419" s="113">
        <v>1.2932164384461635</v>
      </c>
      <c r="L419" s="113">
        <v>5.2842186293600006</v>
      </c>
      <c r="M419" s="24">
        <v>0.33783650000000004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113"/>
      <c r="I420" s="113"/>
      <c r="J420" s="113"/>
      <c r="K420" s="113"/>
      <c r="L420" s="113"/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0.10879976800000001</v>
      </c>
      <c r="G423" s="23">
        <v>107.64183631394999</v>
      </c>
      <c r="H423" s="113">
        <v>1.206830442153E-2</v>
      </c>
      <c r="I423" s="113">
        <v>1.65643394021E-3</v>
      </c>
      <c r="J423" s="113">
        <v>1.443463862183E-2</v>
      </c>
      <c r="K423" s="113">
        <v>2.3663342003E-3</v>
      </c>
      <c r="L423" s="113">
        <v>3.0525711183870003E-2</v>
      </c>
      <c r="M423" s="24">
        <v>0.10416948000000001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1.2674030000000003</v>
      </c>
      <c r="G425" s="23">
        <v>35.487200000000009</v>
      </c>
      <c r="H425" s="113">
        <v>8.9841017791999979E-5</v>
      </c>
      <c r="I425" s="113">
        <v>1.9144691689000005E-4</v>
      </c>
      <c r="J425" s="113">
        <v>1.0160591177199997E-4</v>
      </c>
      <c r="K425" s="113">
        <v>1.2406616622000002E-4</v>
      </c>
      <c r="L425" s="113">
        <v>5.0695999999999998E-4</v>
      </c>
      <c r="M425" s="24">
        <v>0.25348099999999996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20.612546000000005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67.598620425582411</v>
      </c>
      <c r="H434" s="111">
        <v>37.855265293591422</v>
      </c>
      <c r="I434" s="111">
        <v>70.978622425483934</v>
      </c>
      <c r="J434" s="111">
        <v>160.88487749776357</v>
      </c>
      <c r="K434" s="111">
        <v>0</v>
      </c>
      <c r="L434" s="111">
        <v>269.71876521683896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1.4119999999999996E-3</v>
      </c>
      <c r="G436" s="17">
        <f t="shared" ref="G436:M436" si="97">SUM(G437:G438)</f>
        <v>2.5423199999999996E-4</v>
      </c>
      <c r="H436" s="111">
        <f t="shared" si="97"/>
        <v>1.2429120000000002E-4</v>
      </c>
      <c r="I436" s="111">
        <f t="shared" si="97"/>
        <v>6.7889359999999985E-5</v>
      </c>
      <c r="J436" s="111">
        <f t="shared" si="97"/>
        <v>6.063904000000001E-5</v>
      </c>
      <c r="K436" s="111">
        <f t="shared" si="97"/>
        <v>6.5817840000000001E-5</v>
      </c>
      <c r="L436" s="111">
        <f t="shared" si="97"/>
        <v>3.1863744000000001E-4</v>
      </c>
      <c r="M436" s="112">
        <f t="shared" si="97"/>
        <v>3.8610000000000007E-3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1.4119999999999996E-3</v>
      </c>
      <c r="G437" s="23">
        <v>2.5423199999999996E-4</v>
      </c>
      <c r="H437" s="113">
        <v>1.2429120000000002E-4</v>
      </c>
      <c r="I437" s="113">
        <v>6.7889359999999985E-5</v>
      </c>
      <c r="J437" s="113">
        <v>6.063904000000001E-5</v>
      </c>
      <c r="K437" s="113">
        <v>6.5817840000000001E-5</v>
      </c>
      <c r="L437" s="113">
        <v>3.1863744000000001E-4</v>
      </c>
      <c r="M437" s="24">
        <v>3.8610000000000007E-3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2.7289567680000006</v>
      </c>
      <c r="G449" s="27">
        <f t="shared" ref="G449:M449" si="101">SUM(G440,G436,G434,G429,G418)</f>
        <v>467.82531004553249</v>
      </c>
      <c r="H449" s="114">
        <f t="shared" si="101"/>
        <v>38.803983998634287</v>
      </c>
      <c r="I449" s="114">
        <f t="shared" si="101"/>
        <v>72.976039291157946</v>
      </c>
      <c r="J449" s="114">
        <f t="shared" si="101"/>
        <v>161.95853920839053</v>
      </c>
      <c r="K449" s="114">
        <f t="shared" si="101"/>
        <v>1.2957726566526835</v>
      </c>
      <c r="L449" s="114">
        <f t="shared" si="101"/>
        <v>275.03433515482283</v>
      </c>
      <c r="M449" s="28">
        <f t="shared" si="101"/>
        <v>0.69934797999999998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3.9183796377070967</v>
      </c>
      <c r="H470" s="111">
        <f t="shared" si="107"/>
        <v>10854.988977050092</v>
      </c>
      <c r="I470" s="111">
        <f t="shared" si="107"/>
        <v>13324.274003583454</v>
      </c>
      <c r="J470" s="111">
        <f t="shared" si="107"/>
        <v>5629.6995294598692</v>
      </c>
      <c r="K470" s="111">
        <f t="shared" si="107"/>
        <v>4735.2173840477508</v>
      </c>
      <c r="L470" s="111">
        <f t="shared" si="107"/>
        <v>34544.179894141162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2.4823351217182203</v>
      </c>
      <c r="H471" s="113">
        <v>9726.2579874828352</v>
      </c>
      <c r="I471" s="113">
        <v>10173.592335503859</v>
      </c>
      <c r="J471" s="113">
        <v>4285.5618624942808</v>
      </c>
      <c r="K471" s="113">
        <v>3770.1954693032262</v>
      </c>
      <c r="L471" s="113">
        <v>27955.607654784199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>
        <v>9.517800800434783E-4</v>
      </c>
      <c r="H472" s="113">
        <v>0.74809914291417401</v>
      </c>
      <c r="I472" s="113">
        <v>2.0882054956153908</v>
      </c>
      <c r="J472" s="113">
        <v>0.89086615492069565</v>
      </c>
      <c r="K472" s="113">
        <v>0.63959621378921727</v>
      </c>
      <c r="L472" s="113">
        <v>4.3667670072394786</v>
      </c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>
        <v>0.73752548593535161</v>
      </c>
      <c r="H473" s="113">
        <v>579.6950319451862</v>
      </c>
      <c r="I473" s="113">
        <v>1618.1309161421614</v>
      </c>
      <c r="J473" s="113">
        <v>690.3238548354891</v>
      </c>
      <c r="K473" s="113">
        <v>495.61712654855631</v>
      </c>
      <c r="L473" s="113">
        <v>3383.7669294713924</v>
      </c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>
        <v>2.7418866643750001E-2</v>
      </c>
      <c r="H474" s="113">
        <v>21.551229181987498</v>
      </c>
      <c r="I474" s="113">
        <v>60.156993416387508</v>
      </c>
      <c r="J474" s="113">
        <v>25.664059178550001</v>
      </c>
      <c r="K474" s="113">
        <v>18.425478384599998</v>
      </c>
      <c r="L474" s="113">
        <v>125.79776016152499</v>
      </c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0.67014838332973126</v>
      </c>
      <c r="H475" s="113">
        <v>526.73662929716897</v>
      </c>
      <c r="I475" s="113">
        <v>1470.3055530254305</v>
      </c>
      <c r="J475" s="113">
        <v>627.2588867966283</v>
      </c>
      <c r="K475" s="113">
        <v>450.33971359757948</v>
      </c>
      <c r="L475" s="113">
        <v>3074.6407827168077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47.757579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47.757579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47.757579</v>
      </c>
      <c r="G526" s="27">
        <f t="shared" ref="G526:M526" si="117">SUM(G520,G514,G497,G477,G470,G462,G454)</f>
        <v>3.9183796377070967</v>
      </c>
      <c r="H526" s="114">
        <f t="shared" si="117"/>
        <v>10854.988977050092</v>
      </c>
      <c r="I526" s="114">
        <f t="shared" si="117"/>
        <v>13324.274003583454</v>
      </c>
      <c r="J526" s="114">
        <f t="shared" si="117"/>
        <v>5629.6995294598692</v>
      </c>
      <c r="K526" s="114">
        <f t="shared" si="117"/>
        <v>4735.2173840477508</v>
      </c>
      <c r="L526" s="114">
        <f t="shared" si="117"/>
        <v>34544.179894141162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1992&amp;CTOTAL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1574769.7098392167</v>
      </c>
      <c r="E4" s="159">
        <f>ACIDIFICADORES!G43</f>
        <v>259305.60401765787</v>
      </c>
      <c r="F4" s="159">
        <f>ACIDIFICADORES!H43</f>
        <v>1919.8079702169605</v>
      </c>
      <c r="G4" s="159">
        <f>ACIDIFICADORES!I43</f>
        <v>2339.8041446663547</v>
      </c>
      <c r="H4" s="159">
        <f>ACIDIFICADORES!J43</f>
        <v>13990.266803529554</v>
      </c>
      <c r="I4" s="159">
        <f>ACIDIFICADORES!K43</f>
        <v>86023.266401249653</v>
      </c>
      <c r="J4" s="159">
        <f>ACIDIFICADORES!L43</f>
        <v>1147.3160337018098</v>
      </c>
      <c r="K4" s="159">
        <f>ACIDIFICADORES!M43</f>
        <v>76.415999999999997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35630.323258000004</v>
      </c>
      <c r="E5" s="164">
        <f>ACIDIFICADORES!G70</f>
        <v>40755.830999999998</v>
      </c>
      <c r="F5" s="164">
        <f>ACIDIFICADORES!H70</f>
        <v>47280.814731999992</v>
      </c>
      <c r="G5" s="164">
        <f>ACIDIFICADORES!I70</f>
        <v>34845.867080000004</v>
      </c>
      <c r="H5" s="164">
        <f>ACIDIFICADORES!J70</f>
        <v>443032.57447300002</v>
      </c>
      <c r="I5" s="164">
        <f>ACIDIFICADORES!K70</f>
        <v>20980.449890999997</v>
      </c>
      <c r="J5" s="164">
        <f>ACIDIFICADORES!L70</f>
        <v>473.88954299999995</v>
      </c>
      <c r="K5" s="164">
        <f>ACIDIFICADORES!M70</f>
        <v>5619.6676919999991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285723.74017237365</v>
      </c>
      <c r="E6" s="164">
        <f>ACIDIFICADORES!G116</f>
        <v>136717.40564939487</v>
      </c>
      <c r="F6" s="164">
        <f>ACIDIFICADORES!H116</f>
        <v>14936.60739853308</v>
      </c>
      <c r="G6" s="164">
        <f>ACIDIFICADORES!I116</f>
        <v>6197.934043897475</v>
      </c>
      <c r="H6" s="164">
        <f>ACIDIFICADORES!J116</f>
        <v>218706.65289795969</v>
      </c>
      <c r="I6" s="164">
        <f>ACIDIFICADORES!K116</f>
        <v>43635.40527884831</v>
      </c>
      <c r="J6" s="164">
        <f>ACIDIFICADORES!L116</f>
        <v>518.27922613229498</v>
      </c>
      <c r="K6" s="164">
        <f>ACIDIFICADORES!M116</f>
        <v>1205.2132133385458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65370.940130567804</v>
      </c>
      <c r="E7" s="164">
        <f>ACIDIFICADORES!G238</f>
        <v>10713.134245998601</v>
      </c>
      <c r="F7" s="164">
        <f>ACIDIFICADORES!H238</f>
        <v>32407.20290728</v>
      </c>
      <c r="G7" s="164">
        <f>ACIDIFICADORES!I238</f>
        <v>4306.3636054817853</v>
      </c>
      <c r="H7" s="164">
        <f>ACIDIFICADORES!J238</f>
        <v>166600.7809774513</v>
      </c>
      <c r="I7" s="164">
        <f>ACIDIFICADORES!K238</f>
        <v>19747.484986802974</v>
      </c>
      <c r="J7" s="164">
        <f>ACIDIFICADORES!L238</f>
        <v>7359.8769497888989</v>
      </c>
      <c r="K7" s="164">
        <f>ACIDIFICADORES!M238</f>
        <v>2612.0036289374161</v>
      </c>
      <c r="L7" s="164">
        <f>ACIDIFICADORES!N238</f>
        <v>0</v>
      </c>
      <c r="M7" s="164">
        <f>ACIDIFICADORES!O238</f>
        <v>2927888.0013763998</v>
      </c>
      <c r="N7" s="165">
        <f>ACIDIFICADORES!P238</f>
        <v>922266.07099444512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47852.112663376844</v>
      </c>
      <c r="G8" s="164">
        <f>ACIDIFICADORES!I272</f>
        <v>64896.149110548977</v>
      </c>
      <c r="H8" s="164">
        <f>ACIDIFICADORES!J272</f>
        <v>0</v>
      </c>
      <c r="I8" s="164">
        <f>ACIDIFICADORES!K272</f>
        <v>117.20984463039377</v>
      </c>
      <c r="J8" s="164">
        <f>ACIDIFICADORES!L272</f>
        <v>0.97075538760683999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5.7753410000000001</v>
      </c>
      <c r="E9" s="164">
        <f>ACIDIFICADORES!G341</f>
        <v>36.299215000000011</v>
      </c>
      <c r="F9" s="164">
        <f>ACIDIFICADORES!H341</f>
        <v>375217.28824099997</v>
      </c>
      <c r="G9" s="164">
        <f>ACIDIFICADORES!I341</f>
        <v>0</v>
      </c>
      <c r="H9" s="164">
        <f>ACIDIFICADORES!J341</f>
        <v>1109.6124259999997</v>
      </c>
      <c r="I9" s="164">
        <f>ACIDIFICADORES!K341</f>
        <v>0</v>
      </c>
      <c r="J9" s="164">
        <f>ACIDIFICADORES!L341</f>
        <v>1930.9256159999993</v>
      </c>
      <c r="K9" s="164">
        <f>ACIDIFICADORES!M341</f>
        <v>148.95628199999999</v>
      </c>
      <c r="L9" s="164">
        <f>ACIDIFICADORES!N341</f>
        <v>74166.75190599999</v>
      </c>
      <c r="M9" s="164">
        <f>ACIDIFICADORES!O341</f>
        <v>0</v>
      </c>
      <c r="N9" s="165">
        <f>ACIDIFICADORES!P341</f>
        <v>0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74747.501066000026</v>
      </c>
      <c r="E10" s="164">
        <f>ACIDIFICADORES!G374</f>
        <v>592974.04073100002</v>
      </c>
      <c r="F10" s="164">
        <f>ACIDIFICADORES!H374</f>
        <v>371021.91284900001</v>
      </c>
      <c r="G10" s="164">
        <f>ACIDIFICADORES!I374</f>
        <v>17822.936743999999</v>
      </c>
      <c r="H10" s="164">
        <f>ACIDIFICADORES!J374</f>
        <v>2384097.4079839997</v>
      </c>
      <c r="I10" s="164">
        <f>ACIDIFICADORES!K374</f>
        <v>57068.163125999992</v>
      </c>
      <c r="J10" s="164">
        <f>ACIDIFICADORES!L374</f>
        <v>1648.217024</v>
      </c>
      <c r="K10" s="164">
        <f>ACIDIFICADORES!M374</f>
        <v>395.64821199999994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318463.04692063277</v>
      </c>
      <c r="E11" s="164">
        <f>ACIDIFICADORES!G413</f>
        <v>565696.11970305315</v>
      </c>
      <c r="F11" s="164">
        <f>ACIDIFICADORES!H413</f>
        <v>32729.592047327726</v>
      </c>
      <c r="G11" s="164">
        <f>ACIDIFICADORES!I413</f>
        <v>2577.5030566870159</v>
      </c>
      <c r="H11" s="164">
        <f>ACIDIFICADORES!J413</f>
        <v>98268.360174683912</v>
      </c>
      <c r="I11" s="164">
        <f>ACIDIFICADORES!K413</f>
        <v>37849.43337314159</v>
      </c>
      <c r="J11" s="164">
        <f>ACIDIFICADORES!L413</f>
        <v>1118.2287371108332</v>
      </c>
      <c r="K11" s="164">
        <f>ACIDIFICADORES!M413</f>
        <v>66.552242000000007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14868.17458006396</v>
      </c>
      <c r="E12" s="164">
        <f>ACIDIFICADORES!G449</f>
        <v>38236.287740400003</v>
      </c>
      <c r="F12" s="164">
        <f>ACIDIFICADORES!H449</f>
        <v>13043.841615404999</v>
      </c>
      <c r="G12" s="164">
        <f>ACIDIFICADORES!I449</f>
        <v>455669.26575182797</v>
      </c>
      <c r="H12" s="164">
        <f>ACIDIFICADORES!J449</f>
        <v>433913.9427136</v>
      </c>
      <c r="I12" s="164">
        <f>ACIDIFICADORES!K449</f>
        <v>992.14586804999999</v>
      </c>
      <c r="J12" s="164">
        <f>ACIDIFICADORES!L449</f>
        <v>3698.5546136133235</v>
      </c>
      <c r="K12" s="164">
        <f>ACIDIFICADORES!M449</f>
        <v>8317.6982890000018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2883.1703280000002</v>
      </c>
      <c r="E13" s="164">
        <f>ACIDIFICADORES!G526</f>
        <v>92676.394563000009</v>
      </c>
      <c r="F13" s="164">
        <f>ACIDIFICADORES!H526</f>
        <v>120453.53576299999</v>
      </c>
      <c r="G13" s="164">
        <f>ACIDIFICADORES!I526</f>
        <v>852840.99332599994</v>
      </c>
      <c r="H13" s="164">
        <f>ACIDIFICADORES!J526</f>
        <v>548741.74089499994</v>
      </c>
      <c r="I13" s="164">
        <f>ACIDIFICADORES!K526</f>
        <v>538.44505700000013</v>
      </c>
      <c r="J13" s="164">
        <f>ACIDIFICADORES!L526</f>
        <v>26102.209736000001</v>
      </c>
      <c r="K13" s="164">
        <f>ACIDIFICADORES!M526</f>
        <v>477515.92265099997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2555.1268</v>
      </c>
      <c r="E14" s="164">
        <f>ACIDIFICADORES!G653</f>
        <v>12822.5177</v>
      </c>
      <c r="F14" s="164">
        <f>ACIDIFICADORES!H653</f>
        <v>33959.039199999999</v>
      </c>
      <c r="G14" s="164">
        <f>ACIDIFICADORES!I653</f>
        <v>6906.1956680000021</v>
      </c>
      <c r="H14" s="164">
        <f>ACIDIFICADORES!J653</f>
        <v>367734.00689999998</v>
      </c>
      <c r="I14" s="164">
        <f>ACIDIFICADORES!K653</f>
        <v>0</v>
      </c>
      <c r="J14" s="164">
        <f>ACIDIFICADORES!L653</f>
        <v>2095.255075</v>
      </c>
      <c r="K14" s="164">
        <f>ACIDIFICADORES!M653</f>
        <v>2875.0259000000001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2375017.5084358552</v>
      </c>
      <c r="E15" s="168">
        <f t="shared" si="0"/>
        <v>1749933.6345655045</v>
      </c>
      <c r="F15" s="168">
        <f t="shared" si="0"/>
        <v>1090821.7553871395</v>
      </c>
      <c r="G15" s="168">
        <f t="shared" si="0"/>
        <v>1448403.0125311096</v>
      </c>
      <c r="H15" s="168">
        <f t="shared" si="0"/>
        <v>4676195.3462452246</v>
      </c>
      <c r="I15" s="168">
        <f t="shared" si="0"/>
        <v>266952.00382672285</v>
      </c>
      <c r="J15" s="168">
        <f t="shared" si="0"/>
        <v>46093.723309734771</v>
      </c>
      <c r="K15" s="168">
        <f t="shared" si="0"/>
        <v>498833.10411027592</v>
      </c>
      <c r="L15" s="168">
        <f t="shared" si="0"/>
        <v>74166.75190599999</v>
      </c>
      <c r="M15" s="168">
        <f t="shared" si="0"/>
        <v>2927888.0013763998</v>
      </c>
      <c r="N15" s="169">
        <f t="shared" si="0"/>
        <v>922266.07099444512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4760.8931465469304</v>
      </c>
      <c r="E20" s="159">
        <f>'METALES PESADOS'!G43</f>
        <v>3602.8121470568171</v>
      </c>
      <c r="F20" s="159">
        <f>'METALES PESADOS'!H43</f>
        <v>12317.506215232268</v>
      </c>
      <c r="G20" s="159">
        <f>'METALES PESADOS'!I43</f>
        <v>9350.1479746457535</v>
      </c>
      <c r="H20" s="159">
        <f>'METALES PESADOS'!J43</f>
        <v>4580.6595860467496</v>
      </c>
      <c r="I20" s="159">
        <f>'METALES PESADOS'!K43</f>
        <v>177172.22652325686</v>
      </c>
      <c r="J20" s="159">
        <f>'METALES PESADOS'!L43</f>
        <v>6117.3931475636991</v>
      </c>
      <c r="K20" s="159">
        <f>'METALES PESADOS'!M43</f>
        <v>3806.5251158841311</v>
      </c>
      <c r="L20" s="160">
        <f>'METALES PESADOS'!N43</f>
        <v>25107.540875825063</v>
      </c>
      <c r="M20" s="158">
        <f>'METALES PESADOS'!O43</f>
        <v>0</v>
      </c>
      <c r="N20" s="159">
        <f>'METALES PESADOS'!P43</f>
        <v>0</v>
      </c>
      <c r="O20" s="159">
        <f>'METALES PESADOS'!Q43</f>
        <v>0</v>
      </c>
      <c r="P20" s="160">
        <f>'METALES PESADOS'!R43</f>
        <v>0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204.49201800000003</v>
      </c>
      <c r="E21" s="164">
        <f>'METALES PESADOS'!G70</f>
        <v>1224.0285929999998</v>
      </c>
      <c r="F21" s="164">
        <f>'METALES PESADOS'!H70</f>
        <v>3371.7667150000007</v>
      </c>
      <c r="G21" s="164">
        <f>'METALES PESADOS'!I70</f>
        <v>1368.4062759999995</v>
      </c>
      <c r="H21" s="164">
        <f>'METALES PESADOS'!J70</f>
        <v>234.35946999999996</v>
      </c>
      <c r="I21" s="164">
        <f>'METALES PESADOS'!K70</f>
        <v>10678.390211999998</v>
      </c>
      <c r="J21" s="164">
        <f>'METALES PESADOS'!L70</f>
        <v>7486.5419019999999</v>
      </c>
      <c r="K21" s="164">
        <f>'METALES PESADOS'!M70</f>
        <v>104.79580499999999</v>
      </c>
      <c r="L21" s="165">
        <f>'METALES PESADOS'!N70</f>
        <v>53052.045467999997</v>
      </c>
      <c r="M21" s="163">
        <f>'METALES PESADOS'!O70</f>
        <v>0</v>
      </c>
      <c r="N21" s="164">
        <f>'METALES PESADOS'!P70</f>
        <v>0</v>
      </c>
      <c r="O21" s="164">
        <f>'METALES PESADOS'!Q70</f>
        <v>0</v>
      </c>
      <c r="P21" s="165">
        <f>'METALES PESADOS'!R70</f>
        <v>0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3553.3490341804495</v>
      </c>
      <c r="E22" s="164">
        <f>'METALES PESADOS'!G116</f>
        <v>11486.298153731181</v>
      </c>
      <c r="F22" s="164">
        <f>'METALES PESADOS'!H116</f>
        <v>7154.7611771906923</v>
      </c>
      <c r="G22" s="164">
        <f>'METALES PESADOS'!I116</f>
        <v>4559.6470419798516</v>
      </c>
      <c r="H22" s="164">
        <f>'METALES PESADOS'!J116</f>
        <v>1712.5120341484724</v>
      </c>
      <c r="I22" s="164">
        <f>'METALES PESADOS'!K116</f>
        <v>39681.994022211351</v>
      </c>
      <c r="J22" s="164">
        <f>'METALES PESADOS'!L116</f>
        <v>24279.537606232952</v>
      </c>
      <c r="K22" s="164">
        <f>'METALES PESADOS'!M116</f>
        <v>950.79926946806677</v>
      </c>
      <c r="L22" s="165">
        <f>'METALES PESADOS'!N116</f>
        <v>42836.320559026855</v>
      </c>
      <c r="M22" s="163">
        <f>'METALES PESADOS'!O116</f>
        <v>0</v>
      </c>
      <c r="N22" s="164">
        <f>'METALES PESADOS'!P116</f>
        <v>0</v>
      </c>
      <c r="O22" s="164">
        <f>'METALES PESADOS'!Q116</f>
        <v>0</v>
      </c>
      <c r="P22" s="165">
        <f>'METALES PESADOS'!R116</f>
        <v>0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1395.7353882253069</v>
      </c>
      <c r="E23" s="164">
        <f>'METALES PESADOS'!G238</f>
        <v>1464.8386421033115</v>
      </c>
      <c r="F23" s="164">
        <f>'METALES PESADOS'!H238</f>
        <v>5258.4217627659864</v>
      </c>
      <c r="G23" s="164">
        <f>'METALES PESADOS'!I238</f>
        <v>6916.1150618168667</v>
      </c>
      <c r="H23" s="164">
        <f>'METALES PESADOS'!J238</f>
        <v>2712.6861803534784</v>
      </c>
      <c r="I23" s="164">
        <f>'METALES PESADOS'!K238</f>
        <v>4824.8112677164336</v>
      </c>
      <c r="J23" s="164">
        <f>'METALES PESADOS'!L238</f>
        <v>42971.623730230829</v>
      </c>
      <c r="K23" s="164">
        <f>'METALES PESADOS'!M238</f>
        <v>2934.1840290900004</v>
      </c>
      <c r="L23" s="165">
        <f>'METALES PESADOS'!N238</f>
        <v>21821.330262259002</v>
      </c>
      <c r="M23" s="163">
        <f>'METALES PESADOS'!O238</f>
        <v>0</v>
      </c>
      <c r="N23" s="164">
        <f>'METALES PESADOS'!P238</f>
        <v>0</v>
      </c>
      <c r="O23" s="164">
        <f>'METALES PESADOS'!Q238</f>
        <v>0</v>
      </c>
      <c r="P23" s="165">
        <f>'METALES PESADOS'!R238</f>
        <v>0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2.5429999999999997E-3</v>
      </c>
      <c r="E25" s="164">
        <f>'METALES PESADOS'!G341</f>
        <v>107.40883600000004</v>
      </c>
      <c r="F25" s="164">
        <f>'METALES PESADOS'!H341</f>
        <v>2.9831999999999997E-2</v>
      </c>
      <c r="G25" s="164">
        <f>'METALES PESADOS'!I341</f>
        <v>108.25509500000004</v>
      </c>
      <c r="H25" s="164">
        <f>'METALES PESADOS'!J341</f>
        <v>218.78492700000001</v>
      </c>
      <c r="I25" s="164">
        <f>'METALES PESADOS'!K341</f>
        <v>53.760367999999993</v>
      </c>
      <c r="J25" s="164">
        <f>'METALES PESADOS'!L341</f>
        <v>1.4992979999999994</v>
      </c>
      <c r="K25" s="164">
        <f>'METALES PESADOS'!M341</f>
        <v>0</v>
      </c>
      <c r="L25" s="165">
        <f>'METALES PESADOS'!N341</f>
        <v>54.200213999999988</v>
      </c>
      <c r="M25" s="163">
        <f>'METALES PESADOS'!O341</f>
        <v>0</v>
      </c>
      <c r="N25" s="164">
        <f>'METALES PESADOS'!P341</f>
        <v>0</v>
      </c>
      <c r="O25" s="164">
        <f>'METALES PESADOS'!Q341</f>
        <v>0</v>
      </c>
      <c r="P25" s="165">
        <f>'METALES PESADOS'!R341</f>
        <v>0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54.110534999999985</v>
      </c>
      <c r="E26" s="164">
        <f>'METALES PESADOS'!G374</f>
        <v>174.68269299999997</v>
      </c>
      <c r="F26" s="164">
        <f>'METALES PESADOS'!H374</f>
        <v>2360.9115400000005</v>
      </c>
      <c r="G26" s="164">
        <f>'METALES PESADOS'!I374</f>
        <v>60643.527455999996</v>
      </c>
      <c r="H26" s="164">
        <f>'METALES PESADOS'!J374</f>
        <v>126.461575</v>
      </c>
      <c r="I26" s="164">
        <f>'METALES PESADOS'!K374</f>
        <v>1339.8493920000003</v>
      </c>
      <c r="J26" s="164">
        <f>'METALES PESADOS'!L374</f>
        <v>1281517.8619440002</v>
      </c>
      <c r="K26" s="164">
        <f>'METALES PESADOS'!M374</f>
        <v>192.49071400000003</v>
      </c>
      <c r="L26" s="165">
        <f>'METALES PESADOS'!N374</f>
        <v>30802.453520000003</v>
      </c>
      <c r="M26" s="163">
        <f>'METALES PESADOS'!O374</f>
        <v>0</v>
      </c>
      <c r="N26" s="164">
        <f>'METALES PESADOS'!P374</f>
        <v>0</v>
      </c>
      <c r="O26" s="164">
        <f>'METALES PESADOS'!Q374</f>
        <v>0</v>
      </c>
      <c r="P26" s="165">
        <f>'METALES PESADOS'!R374</f>
        <v>0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2244.6064249400015</v>
      </c>
      <c r="E27" s="164">
        <f>'METALES PESADOS'!G413</f>
        <v>125.42729183359262</v>
      </c>
      <c r="F27" s="164">
        <f>'METALES PESADOS'!H413</f>
        <v>2574.5574640065588</v>
      </c>
      <c r="G27" s="164">
        <f>'METALES PESADOS'!I413</f>
        <v>11775.783522485064</v>
      </c>
      <c r="H27" s="164">
        <f>'METALES PESADOS'!J413</f>
        <v>174.04985266465926</v>
      </c>
      <c r="I27" s="164">
        <f>'METALES PESADOS'!K413</f>
        <v>102684.75344172523</v>
      </c>
      <c r="J27" s="164">
        <f>'METALES PESADOS'!L413</f>
        <v>8037.9134155498487</v>
      </c>
      <c r="K27" s="164">
        <f>'METALES PESADOS'!M413</f>
        <v>1032.0260564507407</v>
      </c>
      <c r="L27" s="165">
        <f>'METALES PESADOS'!N413</f>
        <v>10817.74841131533</v>
      </c>
      <c r="M27" s="163">
        <f>'METALES PESADOS'!O413</f>
        <v>0</v>
      </c>
      <c r="N27" s="164">
        <f>'METALES PESADOS'!P413</f>
        <v>0</v>
      </c>
      <c r="O27" s="164">
        <f>'METALES PESADOS'!Q413</f>
        <v>0</v>
      </c>
      <c r="P27" s="165">
        <f>'METALES PESADOS'!R413</f>
        <v>0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402.20766948000005</v>
      </c>
      <c r="E28" s="164">
        <f>'METALES PESADOS'!G449</f>
        <v>860.09706008000001</v>
      </c>
      <c r="F28" s="164">
        <f>'METALES PESADOS'!H449</f>
        <v>420.94335648000003</v>
      </c>
      <c r="G28" s="164">
        <f>'METALES PESADOS'!I449</f>
        <v>1954.78516666</v>
      </c>
      <c r="H28" s="164">
        <f>'METALES PESADOS'!J449</f>
        <v>1991.5325872800004</v>
      </c>
      <c r="I28" s="164">
        <f>'METALES PESADOS'!K449</f>
        <v>203.75848807999998</v>
      </c>
      <c r="J28" s="164">
        <f>'METALES PESADOS'!L449</f>
        <v>5731.9503993600001</v>
      </c>
      <c r="K28" s="164">
        <f>'METALES PESADOS'!M449</f>
        <v>214.40152101999996</v>
      </c>
      <c r="L28" s="165">
        <f>'METALES PESADOS'!N449</f>
        <v>123561.40223438</v>
      </c>
      <c r="M28" s="163">
        <f>'METALES PESADOS'!O449</f>
        <v>0</v>
      </c>
      <c r="N28" s="164">
        <f>'METALES PESADOS'!P449</f>
        <v>0</v>
      </c>
      <c r="O28" s="164">
        <f>'METALES PESADOS'!Q449</f>
        <v>0</v>
      </c>
      <c r="P28" s="165">
        <f>'METALES PESADOS'!R449</f>
        <v>0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64.384214</v>
      </c>
      <c r="E29" s="164">
        <f>'METALES PESADOS'!G526</f>
        <v>4821.7169630000008</v>
      </c>
      <c r="F29" s="164">
        <f>'METALES PESADOS'!H526</f>
        <v>754.99396100000001</v>
      </c>
      <c r="G29" s="164">
        <f>'METALES PESADOS'!I526</f>
        <v>480.12326200000007</v>
      </c>
      <c r="H29" s="164">
        <f>'METALES PESADOS'!J526</f>
        <v>892.6449429999999</v>
      </c>
      <c r="I29" s="164">
        <f>'METALES PESADOS'!K526</f>
        <v>318.12002900000005</v>
      </c>
      <c r="J29" s="164">
        <f>'METALES PESADOS'!L526</f>
        <v>563.51303800000005</v>
      </c>
      <c r="K29" s="164">
        <f>'METALES PESADOS'!M526</f>
        <v>200.90456799999998</v>
      </c>
      <c r="L29" s="165">
        <f>'METALES PESADOS'!N526</f>
        <v>4592.0652550000013</v>
      </c>
      <c r="M29" s="163">
        <f>'METALES PESADOS'!O526</f>
        <v>0</v>
      </c>
      <c r="N29" s="164">
        <f>'METALES PESADOS'!P526</f>
        <v>0</v>
      </c>
      <c r="O29" s="164">
        <f>'METALES PESADOS'!Q526</f>
        <v>0</v>
      </c>
      <c r="P29" s="165">
        <f>'METALES PESADOS'!R526</f>
        <v>0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0</v>
      </c>
      <c r="N30" s="164">
        <f>'METALES PESADOS'!P653</f>
        <v>0</v>
      </c>
      <c r="O30" s="164">
        <f>'METALES PESADOS'!Q653</f>
        <v>0</v>
      </c>
      <c r="P30" s="165">
        <f>'METALES PESADOS'!R653</f>
        <v>0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12679.780973372686</v>
      </c>
      <c r="E31" s="168">
        <f t="shared" si="1"/>
        <v>23867.310379804898</v>
      </c>
      <c r="F31" s="168">
        <f t="shared" si="1"/>
        <v>34213.892023675508</v>
      </c>
      <c r="G31" s="168">
        <f t="shared" si="1"/>
        <v>97156.79085658754</v>
      </c>
      <c r="H31" s="168">
        <f t="shared" si="1"/>
        <v>12643.691155493359</v>
      </c>
      <c r="I31" s="168">
        <f t="shared" si="1"/>
        <v>336957.66374398983</v>
      </c>
      <c r="J31" s="168">
        <f t="shared" si="1"/>
        <v>1376707.8344809376</v>
      </c>
      <c r="K31" s="168">
        <f t="shared" si="1"/>
        <v>9436.1270789129376</v>
      </c>
      <c r="L31" s="169">
        <f t="shared" si="1"/>
        <v>312645.10679980629</v>
      </c>
      <c r="M31" s="170">
        <f t="shared" si="1"/>
        <v>0</v>
      </c>
      <c r="N31" s="171">
        <f t="shared" si="1"/>
        <v>0</v>
      </c>
      <c r="O31" s="171">
        <f t="shared" si="1"/>
        <v>0</v>
      </c>
      <c r="P31" s="172">
        <f t="shared" si="1"/>
        <v>0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1.06E-3</v>
      </c>
      <c r="E36" s="159">
        <f>COPs!G43</f>
        <v>4.813614602198955</v>
      </c>
      <c r="F36" s="159">
        <f>COPs!H43</f>
        <v>79.896668509857705</v>
      </c>
      <c r="G36" s="159">
        <f>COPs!I43</f>
        <v>72.487397326466009</v>
      </c>
      <c r="H36" s="159">
        <f>COPs!J43</f>
        <v>39.695042598252456</v>
      </c>
      <c r="I36" s="159">
        <f>COPs!K43</f>
        <v>18.311727134382682</v>
      </c>
      <c r="J36" s="159">
        <f>COPs!L43</f>
        <v>210.39083441412686</v>
      </c>
      <c r="K36" s="160">
        <f>COPs!M43</f>
        <v>2.0407347408709E-3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0.46931799999999985</v>
      </c>
      <c r="E37" s="164">
        <f>COPs!G70</f>
        <v>65.790608602594716</v>
      </c>
      <c r="F37" s="164">
        <f>COPs!H70</f>
        <v>15638.651705906082</v>
      </c>
      <c r="G37" s="164">
        <f>COPs!I70</f>
        <v>14513.862112641054</v>
      </c>
      <c r="H37" s="164">
        <f>COPs!J70</f>
        <v>5621.9489141857666</v>
      </c>
      <c r="I37" s="164">
        <f>COPs!K70</f>
        <v>7712.7570254537541</v>
      </c>
      <c r="J37" s="164">
        <f>COPs!L70</f>
        <v>43487.219758186657</v>
      </c>
      <c r="K37" s="165">
        <f>COPs!M70</f>
        <v>4.3432729999999999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0.42463266982460524</v>
      </c>
      <c r="E38" s="164">
        <f>COPs!G116</f>
        <v>10.92574632216102</v>
      </c>
      <c r="F38" s="164">
        <f>COPs!H116</f>
        <v>965.51029305931286</v>
      </c>
      <c r="G38" s="164">
        <f>COPs!I116</f>
        <v>1398.117030150735</v>
      </c>
      <c r="H38" s="164">
        <f>COPs!J116</f>
        <v>620.3905491213045</v>
      </c>
      <c r="I38" s="164">
        <f>COPs!K116</f>
        <v>464.39604624884959</v>
      </c>
      <c r="J38" s="164">
        <f>COPs!L116</f>
        <v>3448.4139185965878</v>
      </c>
      <c r="K38" s="165">
        <f>COPs!M116</f>
        <v>8.821722808272364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9.7256430000000005E-2</v>
      </c>
      <c r="E39" s="164">
        <f>COPs!G238</f>
        <v>73.638765273433251</v>
      </c>
      <c r="F39" s="164">
        <f>COPs!H238</f>
        <v>2817.82681</v>
      </c>
      <c r="G39" s="164">
        <f>COPs!I238</f>
        <v>1467.85466</v>
      </c>
      <c r="H39" s="164">
        <f>COPs!J238</f>
        <v>1467.85466</v>
      </c>
      <c r="I39" s="164">
        <f>COPs!K238</f>
        <v>180.87993</v>
      </c>
      <c r="J39" s="164">
        <f>COPs!L238</f>
        <v>14410.262888062436</v>
      </c>
      <c r="K39" s="165">
        <f>COPs!M238</f>
        <v>18.789077365299999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1.9889999999999999E-3</v>
      </c>
      <c r="F41" s="164">
        <f>COPs!H341</f>
        <v>2.9007900000000006</v>
      </c>
      <c r="G41" s="164">
        <f>COPs!I341</f>
        <v>1.24485</v>
      </c>
      <c r="H41" s="164">
        <f>COPs!J341</f>
        <v>1.24485</v>
      </c>
      <c r="I41" s="164">
        <f>COPs!K341</f>
        <v>1.24485</v>
      </c>
      <c r="J41" s="164">
        <f>COPs!L341</f>
        <v>6.6353399999999985</v>
      </c>
      <c r="K41" s="165">
        <f>COPs!M341</f>
        <v>2225.1238030000004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5.8742785546000009</v>
      </c>
      <c r="F42" s="164">
        <f>COPs!H374</f>
        <v>185.81056848789999</v>
      </c>
      <c r="G42" s="164">
        <f>COPs!I374</f>
        <v>347.65423482279999</v>
      </c>
      <c r="H42" s="164">
        <f>COPs!J374</f>
        <v>258.59036593140002</v>
      </c>
      <c r="I42" s="164">
        <f>COPs!K374</f>
        <v>261.3364462879</v>
      </c>
      <c r="J42" s="164">
        <f>COPs!L374</f>
        <v>1053.3916155294999</v>
      </c>
      <c r="K42" s="165">
        <f>COPs!M374</f>
        <v>1.5657489999999998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0.71642899999999987</v>
      </c>
      <c r="E43" s="164">
        <f>COPs!G413</f>
        <v>1.9217758771238997</v>
      </c>
      <c r="F43" s="164">
        <f>COPs!H413</f>
        <v>106.75410857886992</v>
      </c>
      <c r="G43" s="164">
        <f>COPs!I413</f>
        <v>268.45728365581675</v>
      </c>
      <c r="H43" s="164">
        <f>COPs!J413</f>
        <v>193.71817326224823</v>
      </c>
      <c r="I43" s="164">
        <f>COPs!K413</f>
        <v>64.804566585131681</v>
      </c>
      <c r="J43" s="164">
        <f>COPs!L413</f>
        <v>633.73413208266663</v>
      </c>
      <c r="K43" s="165">
        <f>COPs!M413</f>
        <v>1.8974959999999998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2.7289567680000006</v>
      </c>
      <c r="E44" s="164">
        <f>COPs!G449</f>
        <v>467.82531004553249</v>
      </c>
      <c r="F44" s="164">
        <f>COPs!H449</f>
        <v>38.803983998634287</v>
      </c>
      <c r="G44" s="164">
        <f>COPs!I449</f>
        <v>72.976039291157946</v>
      </c>
      <c r="H44" s="164">
        <f>COPs!J449</f>
        <v>161.95853920839053</v>
      </c>
      <c r="I44" s="164">
        <f>COPs!K449</f>
        <v>1.2957726566526835</v>
      </c>
      <c r="J44" s="164">
        <f>COPs!L449</f>
        <v>275.03433515482283</v>
      </c>
      <c r="K44" s="165">
        <f>COPs!M449</f>
        <v>0.69934797999999998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47.757579</v>
      </c>
      <c r="E45" s="164">
        <f>COPs!G526</f>
        <v>3.9183796377070967</v>
      </c>
      <c r="F45" s="164">
        <f>COPs!H526</f>
        <v>10854.988977050092</v>
      </c>
      <c r="G45" s="164">
        <f>COPs!I526</f>
        <v>13324.274003583454</v>
      </c>
      <c r="H45" s="164">
        <f>COPs!J526</f>
        <v>5629.6995294598692</v>
      </c>
      <c r="I45" s="164">
        <f>COPs!K526</f>
        <v>4735.2173840477508</v>
      </c>
      <c r="J45" s="164">
        <f>COPs!L526</f>
        <v>34544.179894141162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52.195231867824603</v>
      </c>
      <c r="E47" s="168">
        <f t="shared" si="2"/>
        <v>634.71046791535139</v>
      </c>
      <c r="F47" s="168">
        <f t="shared" ref="F47:I47" si="3">SUM(F36:F46)</f>
        <v>30691.143905590747</v>
      </c>
      <c r="G47" s="168">
        <f t="shared" si="3"/>
        <v>31466.927611471485</v>
      </c>
      <c r="H47" s="168">
        <f t="shared" si="3"/>
        <v>13995.10062376723</v>
      </c>
      <c r="I47" s="168">
        <f t="shared" si="3"/>
        <v>13440.243748414421</v>
      </c>
      <c r="J47" s="168">
        <f t="shared" si="2"/>
        <v>98069.262716167956</v>
      </c>
      <c r="K47" s="169">
        <f t="shared" si="2"/>
        <v>2261.2425098883136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2023-03-16T21:40:36Z</dcterms:modified>
</cp:coreProperties>
</file>